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E:\3. Peak Capital Trading\Resource Center\Template\"/>
    </mc:Choice>
  </mc:AlternateContent>
  <xr:revisionPtr revIDLastSave="0" documentId="13_ncr:1_{940899C4-7932-4A96-BDAB-A90D5E465258}" xr6:coauthVersionLast="46" xr6:coauthVersionMax="46" xr10:uidLastSave="{00000000-0000-0000-0000-000000000000}"/>
  <bookViews>
    <workbookView xWindow="-28920" yWindow="-120" windowWidth="29040" windowHeight="16440" activeTab="5" xr2:uid="{E2A4BD44-AD90-4FED-926D-1BA35A4DF6E2}"/>
  </bookViews>
  <sheets>
    <sheet name="Strategy Criteria" sheetId="3" r:id="rId1"/>
    <sheet name="Profitability R's" sheetId="1" r:id="rId2"/>
    <sheet name="Scatter Plot Chart" sheetId="2" r:id="rId3"/>
    <sheet name="Rule Following" sheetId="4" r:id="rId4"/>
    <sheet name="Strategy Set" sheetId="5" r:id="rId5"/>
    <sheet name="Trade Management Comparison" sheetId="6" r:id="rId6"/>
  </sheets>
  <externalReferences>
    <externalReference r:id="rId7"/>
    <externalReference r:id="rId8"/>
    <externalReference r:id="rId9"/>
  </externalReferences>
  <definedNames>
    <definedName name="_xlnm._FilterDatabase" localSheetId="2" hidden="1">'Scatter Plot Chart'!$A$10:$AO$10</definedName>
    <definedName name="Calendar10Month">[2]Calendar!$C$127</definedName>
    <definedName name="Calendar10MonthOption">MATCH(Calendar10Month,Months,0)</definedName>
    <definedName name="Calendar10Year">#REF!</definedName>
    <definedName name="Calendar11Month">[2]Calendar!$C$141</definedName>
    <definedName name="Calendar11MonthOption">MATCH(Calendar11Month,Months,0)</definedName>
    <definedName name="Calendar11Year">#REF!</definedName>
    <definedName name="Calendar12Month">[2]Calendar!$C$155</definedName>
    <definedName name="Calendar12MonthOption">MATCH(Calendar12Month,Months,0)</definedName>
    <definedName name="Calendar12Year">#REF!</definedName>
    <definedName name="Calendar1Month">[2]Calendar!$C$1</definedName>
    <definedName name="Calendar1MonthOption">MATCH(Calendar1Month,Months,0)</definedName>
    <definedName name="Calendar1Year">#REF!</definedName>
    <definedName name="Calendar2Month">[2]Calendar!$C$15</definedName>
    <definedName name="Calendar2MonthOption">MATCH(Calendar2Month,Months,0)</definedName>
    <definedName name="Calendar2Year">#REF!</definedName>
    <definedName name="Calendar3Month">[2]Calendar!$C$29</definedName>
    <definedName name="Calendar3MonthOption">MATCH(Calendar3Month,Months,0)</definedName>
    <definedName name="Calendar3Year">#REF!</definedName>
    <definedName name="Calendar4Month">[2]Calendar!$C$43</definedName>
    <definedName name="Calendar4MonthOption">MATCH(Calendar4Month,Months,0)</definedName>
    <definedName name="Calendar4Year">#REF!</definedName>
    <definedName name="Calendar5Month">[2]Calendar!$C$57</definedName>
    <definedName name="Calendar5MonthOption">MATCH(Calendar5Month,Months,0)</definedName>
    <definedName name="Calendar5Year">#REF!</definedName>
    <definedName name="Calendar6Month">[2]Calendar!$C$71</definedName>
    <definedName name="Calendar6MonthOption">MATCH(Calendar6Month,Months,0)</definedName>
    <definedName name="Calendar6Year">#REF!</definedName>
    <definedName name="Calendar7Month">[2]Calendar!$C$85</definedName>
    <definedName name="Calendar7MonthOption">MATCH(Calendar7Month,Months,0)</definedName>
    <definedName name="Calendar7Year">#REF!</definedName>
    <definedName name="Calendar8Month">[2]Calendar!$C$99</definedName>
    <definedName name="Calendar8MonthOption">MATCH(Calendar8Month,Months,0)</definedName>
    <definedName name="Calendar8Year">#REF!</definedName>
    <definedName name="Calendar9Month">[2]Calendar!$C$113</definedName>
    <definedName name="Calendar9MonthOption">MATCH(Calendar9Month,Months,0)</definedName>
    <definedName name="Calendar9Year">#REF!</definedName>
    <definedName name="Days">{0,1,2,3,4,5,6}</definedName>
    <definedName name="Months">{"January","February","March","April","May","June","July","August","September","October","November","December"}</definedName>
    <definedName name="WeekdayOption">MATCH(WeekStart,Weekdays,0)+10</definedName>
    <definedName name="Weekdays">{"Monday","Tuesday","Wednesday","Thursday","Friday","Saturday","Sunday"}</definedName>
    <definedName name="WeekStart">#REF!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5" i="6" l="1"/>
  <c r="K75" i="6"/>
  <c r="J75" i="6"/>
  <c r="I75" i="6"/>
  <c r="H75" i="6"/>
  <c r="C68" i="6"/>
  <c r="D68" i="6" s="1"/>
  <c r="P56" i="6"/>
  <c r="O56" i="6"/>
  <c r="N56" i="6"/>
  <c r="M56" i="6"/>
  <c r="L56" i="6"/>
  <c r="K56" i="6"/>
  <c r="J56" i="6"/>
  <c r="I56" i="6"/>
  <c r="H56" i="6"/>
  <c r="D49" i="6"/>
  <c r="C52" i="6" s="1"/>
  <c r="C49" i="6"/>
  <c r="N37" i="6"/>
  <c r="M37" i="6"/>
  <c r="L37" i="6"/>
  <c r="K37" i="6"/>
  <c r="J37" i="6"/>
  <c r="I37" i="6"/>
  <c r="H37" i="6"/>
  <c r="D30" i="6"/>
  <c r="A30" i="6" s="1"/>
  <c r="C30" i="6"/>
  <c r="I18" i="6"/>
  <c r="H18" i="6"/>
  <c r="C11" i="6"/>
  <c r="D11" i="6" s="1"/>
  <c r="B6" i="6"/>
  <c r="B5" i="6"/>
  <c r="B4" i="6"/>
  <c r="B3" i="6"/>
  <c r="B2" i="6"/>
  <c r="X36" i="5"/>
  <c r="X35" i="5"/>
  <c r="X32" i="5"/>
  <c r="X31" i="5"/>
  <c r="X28" i="5"/>
  <c r="X27" i="5"/>
  <c r="X24" i="5"/>
  <c r="X23" i="5"/>
  <c r="X20" i="5"/>
  <c r="X19" i="5"/>
  <c r="X16" i="5"/>
  <c r="X15" i="5"/>
  <c r="X12" i="5"/>
  <c r="X11" i="5"/>
  <c r="X8" i="5"/>
  <c r="X7" i="5"/>
  <c r="C74" i="6" l="1"/>
  <c r="C72" i="6"/>
  <c r="A68" i="6"/>
  <c r="E68" i="6" s="1"/>
  <c r="C71" i="6"/>
  <c r="C70" i="6"/>
  <c r="C73" i="6"/>
  <c r="C18" i="6"/>
  <c r="C14" i="6"/>
  <c r="A11" i="6"/>
  <c r="C16" i="6"/>
  <c r="C17" i="6"/>
  <c r="C15" i="6"/>
  <c r="B32" i="6"/>
  <c r="A39" i="6" s="1"/>
  <c r="E30" i="6"/>
  <c r="C34" i="6"/>
  <c r="C36" i="6"/>
  <c r="C53" i="6"/>
  <c r="C32" i="6"/>
  <c r="A49" i="6"/>
  <c r="C35" i="6"/>
  <c r="E49" i="6"/>
  <c r="C54" i="6"/>
  <c r="C33" i="6"/>
  <c r="C51" i="6"/>
  <c r="C55" i="6"/>
  <c r="AV16" i="2"/>
  <c r="AU16" i="2"/>
  <c r="AT16" i="2"/>
  <c r="AW16" i="2" s="1"/>
  <c r="AV15" i="2"/>
  <c r="AU15" i="2"/>
  <c r="AT15" i="2"/>
  <c r="AW15" i="2" s="1"/>
  <c r="AV14" i="2"/>
  <c r="AU14" i="2"/>
  <c r="AT14" i="2"/>
  <c r="AW14" i="2" s="1"/>
  <c r="AV13" i="2"/>
  <c r="AU13" i="2"/>
  <c r="AT13" i="2"/>
  <c r="P4" i="1"/>
  <c r="O5" i="1"/>
  <c r="R9" i="1"/>
  <c r="Q9" i="1"/>
  <c r="P9" i="1"/>
  <c r="O9" i="1"/>
  <c r="R8" i="1"/>
  <c r="Q8" i="1"/>
  <c r="P8" i="1"/>
  <c r="O8" i="1"/>
  <c r="R7" i="1"/>
  <c r="Q7" i="1"/>
  <c r="P7" i="1"/>
  <c r="O7" i="1"/>
  <c r="R6" i="1"/>
  <c r="Q6" i="1"/>
  <c r="P6" i="1"/>
  <c r="O6" i="1"/>
  <c r="R5" i="1"/>
  <c r="Q5" i="1"/>
  <c r="P5" i="1"/>
  <c r="R4" i="1"/>
  <c r="Q4" i="1"/>
  <c r="O4" i="1"/>
  <c r="R3" i="1"/>
  <c r="Q3" i="1"/>
  <c r="P3" i="1"/>
  <c r="O3" i="1"/>
  <c r="B14" i="6" l="1"/>
  <c r="A21" i="6" s="1"/>
  <c r="D14" i="6"/>
  <c r="E11" i="6"/>
  <c r="B70" i="6"/>
  <c r="A77" i="6" s="1"/>
  <c r="T32" i="6"/>
  <c r="S32" i="6"/>
  <c r="U32" i="6"/>
  <c r="R32" i="6"/>
  <c r="Q32" i="6"/>
  <c r="Z32" i="6"/>
  <c r="P32" i="6"/>
  <c r="B39" i="6"/>
  <c r="AA32" i="6"/>
  <c r="O32" i="6"/>
  <c r="Y32" i="6"/>
  <c r="X32" i="6"/>
  <c r="W32" i="6"/>
  <c r="V32" i="6"/>
  <c r="D32" i="6"/>
  <c r="B51" i="6"/>
  <c r="A58" i="6" s="1"/>
  <c r="AT17" i="2"/>
  <c r="AU17" i="2"/>
  <c r="AV17" i="2"/>
  <c r="AW13" i="2"/>
  <c r="Q51" i="6" l="1"/>
  <c r="W51" i="6"/>
  <c r="B58" i="6"/>
  <c r="AA51" i="6"/>
  <c r="Z51" i="6"/>
  <c r="Y51" i="6"/>
  <c r="X51" i="6"/>
  <c r="V51" i="6"/>
  <c r="U51" i="6"/>
  <c r="T51" i="6"/>
  <c r="R51" i="6"/>
  <c r="S51" i="6"/>
  <c r="Y70" i="6"/>
  <c r="X70" i="6"/>
  <c r="W70" i="6"/>
  <c r="V70" i="6"/>
  <c r="U70" i="6"/>
  <c r="S70" i="6"/>
  <c r="Z70" i="6"/>
  <c r="T70" i="6"/>
  <c r="R70" i="6"/>
  <c r="Q70" i="6"/>
  <c r="B77" i="6"/>
  <c r="AA70" i="6"/>
  <c r="D51" i="6"/>
  <c r="B33" i="6"/>
  <c r="A40" i="6" s="1"/>
  <c r="B40" i="6" s="1"/>
  <c r="D70" i="6"/>
  <c r="B15" i="6"/>
  <c r="A22" i="6" s="1"/>
  <c r="E32" i="6"/>
  <c r="Q13" i="6"/>
  <c r="P13" i="6"/>
  <c r="AA13" i="6"/>
  <c r="O13" i="6"/>
  <c r="Z13" i="6"/>
  <c r="N13" i="6"/>
  <c r="N18" i="6" s="1"/>
  <c r="K13" i="6"/>
  <c r="K18" i="6" s="1"/>
  <c r="B21" i="6"/>
  <c r="Y13" i="6"/>
  <c r="M13" i="6"/>
  <c r="M18" i="6" s="1"/>
  <c r="W13" i="6"/>
  <c r="U13" i="6"/>
  <c r="X13" i="6"/>
  <c r="L13" i="6"/>
  <c r="L18" i="6" s="1"/>
  <c r="V13" i="6"/>
  <c r="J13" i="6"/>
  <c r="J18" i="6" s="1"/>
  <c r="T13" i="6"/>
  <c r="S13" i="6"/>
  <c r="R13" i="6"/>
  <c r="AW17" i="2"/>
  <c r="E33" i="6" l="1"/>
  <c r="B71" i="6"/>
  <c r="A78" i="6" s="1"/>
  <c r="AA33" i="6"/>
  <c r="O33" i="6"/>
  <c r="O37" i="6" s="1"/>
  <c r="Z33" i="6"/>
  <c r="U33" i="6"/>
  <c r="Y33" i="6"/>
  <c r="X33" i="6"/>
  <c r="W33" i="6"/>
  <c r="V33" i="6"/>
  <c r="P33" i="6"/>
  <c r="P37" i="6" s="1"/>
  <c r="T33" i="6"/>
  <c r="S33" i="6"/>
  <c r="R33" i="6"/>
  <c r="Q33" i="6"/>
  <c r="D33" i="6"/>
  <c r="B22" i="6"/>
  <c r="E14" i="6"/>
  <c r="E70" i="6"/>
  <c r="B52" i="6"/>
  <c r="A59" i="6" s="1"/>
  <c r="B59" i="6" s="1"/>
  <c r="D52" i="6"/>
  <c r="X14" i="6"/>
  <c r="W14" i="6"/>
  <c r="R14" i="6"/>
  <c r="P14" i="6"/>
  <c r="P18" i="6" s="1"/>
  <c r="V14" i="6"/>
  <c r="U14" i="6"/>
  <c r="T14" i="6"/>
  <c r="S14" i="6"/>
  <c r="Q14" i="6"/>
  <c r="AA14" i="6"/>
  <c r="O14" i="6"/>
  <c r="O18" i="6" s="1"/>
  <c r="Z14" i="6"/>
  <c r="Y14" i="6"/>
  <c r="E51" i="6"/>
  <c r="D15" i="6"/>
  <c r="B60" i="6" l="1"/>
  <c r="E52" i="6"/>
  <c r="E15" i="6"/>
  <c r="B23" i="6"/>
  <c r="D53" i="6"/>
  <c r="B53" i="6"/>
  <c r="A60" i="6" s="1"/>
  <c r="B34" i="6"/>
  <c r="A41" i="6" s="1"/>
  <c r="D34" i="6"/>
  <c r="Z52" i="6"/>
  <c r="Y52" i="6"/>
  <c r="X52" i="6"/>
  <c r="W52" i="6"/>
  <c r="V52" i="6"/>
  <c r="T52" i="6"/>
  <c r="U52" i="6"/>
  <c r="S52" i="6"/>
  <c r="R52" i="6"/>
  <c r="Q52" i="6"/>
  <c r="AA52" i="6"/>
  <c r="R71" i="6"/>
  <c r="X71" i="6"/>
  <c r="Q71" i="6"/>
  <c r="P71" i="6"/>
  <c r="P75" i="6" s="1"/>
  <c r="AA71" i="6"/>
  <c r="O71" i="6"/>
  <c r="O75" i="6" s="1"/>
  <c r="Z71" i="6"/>
  <c r="N71" i="6"/>
  <c r="N75" i="6" s="1"/>
  <c r="Y71" i="6"/>
  <c r="M71" i="6"/>
  <c r="M75" i="6" s="1"/>
  <c r="W71" i="6"/>
  <c r="V71" i="6"/>
  <c r="S71" i="6"/>
  <c r="U71" i="6"/>
  <c r="T71" i="6"/>
  <c r="B78" i="6"/>
  <c r="D71" i="6"/>
  <c r="B16" i="6"/>
  <c r="A23" i="6" s="1"/>
  <c r="B35" i="6" l="1"/>
  <c r="A42" i="6" s="1"/>
  <c r="E53" i="6"/>
  <c r="D16" i="6"/>
  <c r="X34" i="6"/>
  <c r="W34" i="6"/>
  <c r="V34" i="6"/>
  <c r="V37" i="6" s="1"/>
  <c r="Y34" i="6"/>
  <c r="U34" i="6"/>
  <c r="U37" i="6" s="1"/>
  <c r="T34" i="6"/>
  <c r="T37" i="6" s="1"/>
  <c r="R34" i="6"/>
  <c r="R37" i="6" s="1"/>
  <c r="S34" i="6"/>
  <c r="S37" i="6" s="1"/>
  <c r="Q34" i="6"/>
  <c r="Q37" i="6" s="1"/>
  <c r="AA34" i="6"/>
  <c r="Z34" i="6"/>
  <c r="B41" i="6"/>
  <c r="U15" i="6"/>
  <c r="U18" i="6" s="1"/>
  <c r="T15" i="6"/>
  <c r="T18" i="6" s="1"/>
  <c r="S15" i="6"/>
  <c r="S18" i="6" s="1"/>
  <c r="R15" i="6"/>
  <c r="R18" i="6" s="1"/>
  <c r="Q15" i="6"/>
  <c r="Q18" i="6" s="1"/>
  <c r="AA15" i="6"/>
  <c r="Z15" i="6"/>
  <c r="V15" i="6"/>
  <c r="V18" i="6" s="1"/>
  <c r="Y15" i="6"/>
  <c r="X15" i="6"/>
  <c r="W15" i="6"/>
  <c r="B72" i="6"/>
  <c r="A79" i="6" s="1"/>
  <c r="S56" i="6"/>
  <c r="E71" i="6"/>
  <c r="W53" i="6"/>
  <c r="V53" i="6"/>
  <c r="U53" i="6"/>
  <c r="Q53" i="6"/>
  <c r="Q56" i="6" s="1"/>
  <c r="T53" i="6"/>
  <c r="S53" i="6"/>
  <c r="R53" i="6"/>
  <c r="R56" i="6" s="1"/>
  <c r="AA53" i="6"/>
  <c r="Z53" i="6"/>
  <c r="Y53" i="6"/>
  <c r="X53" i="6"/>
  <c r="B54" i="6"/>
  <c r="A61" i="6" s="1"/>
  <c r="B61" i="6" s="1"/>
  <c r="E16" i="6"/>
  <c r="U56" i="6" l="1"/>
  <c r="E54" i="6"/>
  <c r="X37" i="6"/>
  <c r="B42" i="6"/>
  <c r="E34" i="6"/>
  <c r="D17" i="6"/>
  <c r="B17" i="6"/>
  <c r="A24" i="6" s="1"/>
  <c r="D72" i="6"/>
  <c r="D54" i="6"/>
  <c r="AA35" i="6"/>
  <c r="Z35" i="6"/>
  <c r="Y35" i="6"/>
  <c r="X35" i="6"/>
  <c r="W35" i="6"/>
  <c r="W37" i="6" s="1"/>
  <c r="D35" i="6"/>
  <c r="AA72" i="6"/>
  <c r="Z72" i="6"/>
  <c r="Y72" i="6"/>
  <c r="U72" i="6"/>
  <c r="U75" i="6" s="1"/>
  <c r="X72" i="6"/>
  <c r="W72" i="6"/>
  <c r="V72" i="6"/>
  <c r="V75" i="6" s="1"/>
  <c r="T72" i="6"/>
  <c r="T75" i="6" s="1"/>
  <c r="S72" i="6"/>
  <c r="S75" i="6" s="1"/>
  <c r="R72" i="6"/>
  <c r="R75" i="6" s="1"/>
  <c r="Q72" i="6"/>
  <c r="Q75" i="6" s="1"/>
  <c r="W54" i="6"/>
  <c r="W56" i="6" s="1"/>
  <c r="V54" i="6"/>
  <c r="V56" i="6" s="1"/>
  <c r="U54" i="6"/>
  <c r="T54" i="6"/>
  <c r="T56" i="6" s="1"/>
  <c r="AA54" i="6"/>
  <c r="Z54" i="6"/>
  <c r="X54" i="6"/>
  <c r="X56" i="6" s="1"/>
  <c r="Y54" i="6"/>
  <c r="B79" i="6"/>
  <c r="E35" i="6" l="1"/>
  <c r="B73" i="6"/>
  <c r="A80" i="6" s="1"/>
  <c r="B80" i="6" s="1"/>
  <c r="D73" i="6"/>
  <c r="B55" i="6"/>
  <c r="A62" i="6" s="1"/>
  <c r="B36" i="6"/>
  <c r="A43" i="6" s="1"/>
  <c r="X16" i="6"/>
  <c r="X18" i="6" s="1"/>
  <c r="W16" i="6"/>
  <c r="W18" i="6" s="1"/>
  <c r="Y16" i="6"/>
  <c r="AA16" i="6"/>
  <c r="Z16" i="6"/>
  <c r="B24" i="6"/>
  <c r="B18" i="6"/>
  <c r="A25" i="6" s="1"/>
  <c r="E72" i="6"/>
  <c r="E73" i="6" l="1"/>
  <c r="B74" i="6"/>
  <c r="A81" i="6" s="1"/>
  <c r="AA17" i="6"/>
  <c r="AA18" i="6" s="1"/>
  <c r="Z17" i="6"/>
  <c r="Z18" i="6" s="1"/>
  <c r="Y17" i="6"/>
  <c r="Y18" i="6" s="1"/>
  <c r="D18" i="6"/>
  <c r="B25" i="6"/>
  <c r="E17" i="6"/>
  <c r="Z36" i="6"/>
  <c r="Z37" i="6" s="1"/>
  <c r="AA36" i="6"/>
  <c r="AA37" i="6" s="1"/>
  <c r="AB37" i="6" s="1"/>
  <c r="E3" i="6" s="1"/>
  <c r="Y36" i="6"/>
  <c r="Y37" i="6" s="1"/>
  <c r="B43" i="6"/>
  <c r="D55" i="6"/>
  <c r="D36" i="6"/>
  <c r="AA55" i="6"/>
  <c r="AA56" i="6" s="1"/>
  <c r="Z55" i="6"/>
  <c r="Z56" i="6" s="1"/>
  <c r="Y55" i="6"/>
  <c r="Y56" i="6" s="1"/>
  <c r="B62" i="6"/>
  <c r="AA73" i="6"/>
  <c r="Z73" i="6"/>
  <c r="X73" i="6"/>
  <c r="X75" i="6" s="1"/>
  <c r="Y73" i="6"/>
  <c r="W73" i="6"/>
  <c r="W75" i="6" s="1"/>
  <c r="E55" i="6" l="1"/>
  <c r="B63" i="6"/>
  <c r="B26" i="6"/>
  <c r="E18" i="6"/>
  <c r="AB56" i="6"/>
  <c r="E4" i="6" s="1"/>
  <c r="AA74" i="6"/>
  <c r="AA75" i="6" s="1"/>
  <c r="Z74" i="6"/>
  <c r="Z75" i="6" s="1"/>
  <c r="Y74" i="6"/>
  <c r="Y75" i="6" s="1"/>
  <c r="AB18" i="6"/>
  <c r="E2" i="6" s="1"/>
  <c r="AB75" i="6"/>
  <c r="E5" i="6" s="1"/>
  <c r="D74" i="6"/>
  <c r="E36" i="6"/>
  <c r="B44" i="6"/>
  <c r="B81" i="6"/>
  <c r="B82" i="6" l="1"/>
  <c r="E74" i="6"/>
</calcChain>
</file>

<file path=xl/sharedStrings.xml><?xml version="1.0" encoding="utf-8"?>
<sst xmlns="http://schemas.openxmlformats.org/spreadsheetml/2006/main" count="520" uniqueCount="184">
  <si>
    <t>Date</t>
  </si>
  <si>
    <t>Stock</t>
  </si>
  <si>
    <t>Strategy</t>
  </si>
  <si>
    <t>Met Edge</t>
  </si>
  <si>
    <t>.25R</t>
  </si>
  <si>
    <t>.3R</t>
  </si>
  <si>
    <t>.5R</t>
  </si>
  <si>
    <t>1R</t>
  </si>
  <si>
    <t>1.5R</t>
  </si>
  <si>
    <t>2R +</t>
  </si>
  <si>
    <t>Faith</t>
  </si>
  <si>
    <t>End R Result</t>
  </si>
  <si>
    <t>Total</t>
  </si>
  <si>
    <t>Percentage of .5R</t>
  </si>
  <si>
    <t>Percentage of 1R</t>
  </si>
  <si>
    <t>Percentage of 1.5R</t>
  </si>
  <si>
    <t>Percentage of 2R +</t>
  </si>
  <si>
    <t>BA</t>
  </si>
  <si>
    <t>Entry</t>
  </si>
  <si>
    <t>Risk</t>
  </si>
  <si>
    <t xml:space="preserve"> </t>
  </si>
  <si>
    <t>Set 3</t>
  </si>
  <si>
    <t>Set 2</t>
  </si>
  <si>
    <t>Set 1</t>
  </si>
  <si>
    <t>Directions:</t>
  </si>
  <si>
    <t>1. Set the desired profit levels you want to evaluate</t>
  </si>
  <si>
    <t>2. Type True if it hits that level</t>
  </si>
  <si>
    <t>3. Type False if it does not reach that level</t>
  </si>
  <si>
    <t>Additonal: You can adjust the forumlas by clicking the cells on the overview chart</t>
  </si>
  <si>
    <t>Percentage of .25R</t>
  </si>
  <si>
    <t>Percentage of .3R</t>
  </si>
  <si>
    <t>4. Type True or False in Faith to track your ability to follow your edge (TTDT)</t>
  </si>
  <si>
    <r>
      <rPr>
        <b/>
        <sz val="11"/>
        <color theme="1"/>
        <rFont val="Calibri"/>
        <family val="2"/>
        <scheme val="minor"/>
      </rPr>
      <t>Directions</t>
    </r>
    <r>
      <rPr>
        <sz val="11"/>
        <color theme="1"/>
        <rFont val="Calibri"/>
        <family val="2"/>
        <scheme val="minor"/>
      </rPr>
      <t>:</t>
    </r>
  </si>
  <si>
    <t>Statistics</t>
  </si>
  <si>
    <t>Trade Analysis</t>
  </si>
  <si>
    <t>Psychology - Prior to Trade</t>
  </si>
  <si>
    <t>Comments</t>
  </si>
  <si>
    <t>Day</t>
  </si>
  <si>
    <t>#</t>
  </si>
  <si>
    <t>Set #</t>
  </si>
  <si>
    <t>Symbol</t>
  </si>
  <si>
    <t>Traded</t>
  </si>
  <si>
    <t>Edge</t>
  </si>
  <si>
    <t>R-REAL</t>
  </si>
  <si>
    <t>Trade Plan</t>
  </si>
  <si>
    <t>Indicators</t>
  </si>
  <si>
    <t>Confirmation</t>
  </si>
  <si>
    <t>Profit Target</t>
  </si>
  <si>
    <t>Stop Loss</t>
  </si>
  <si>
    <t>Profit Taking</t>
  </si>
  <si>
    <t>Analyzation</t>
  </si>
  <si>
    <t>Psychology</t>
  </si>
  <si>
    <t>Overall</t>
  </si>
  <si>
    <t>Focus</t>
  </si>
  <si>
    <t>Confidence</t>
  </si>
  <si>
    <t>Anxiety</t>
  </si>
  <si>
    <t>Calmness</t>
  </si>
  <si>
    <t>FOBW</t>
  </si>
  <si>
    <t>Hesitation</t>
  </si>
  <si>
    <t>Self-Sab</t>
  </si>
  <si>
    <t>Discipline</t>
  </si>
  <si>
    <t>Courage</t>
  </si>
  <si>
    <t>Patience</t>
  </si>
  <si>
    <t>Impartiality</t>
  </si>
  <si>
    <t>Satisfaction</t>
  </si>
  <si>
    <t>Competent</t>
  </si>
  <si>
    <t>Traded within Strategy</t>
  </si>
  <si>
    <t>Total Within Strategy</t>
  </si>
  <si>
    <t>Outside of Strategy</t>
  </si>
  <si>
    <t>Total Trades</t>
  </si>
  <si>
    <t>Edge %</t>
  </si>
  <si>
    <t>BHOD Scan</t>
  </si>
  <si>
    <t>BLOD Scan</t>
  </si>
  <si>
    <t>BHOD</t>
  </si>
  <si>
    <t>BLOD</t>
  </si>
  <si>
    <t>Directions</t>
  </si>
  <si>
    <t xml:space="preserve">1. Setup what metrics you would like to trade under Trade Analysis and Psychology. Delete excess rows </t>
  </si>
  <si>
    <t>2. Current chart is setup for a rating of Terrible through Great</t>
  </si>
  <si>
    <t>3. Input trade information under statistics to include your Real rate of return on the trade</t>
  </si>
  <si>
    <t>Y</t>
  </si>
  <si>
    <t>Yes</t>
  </si>
  <si>
    <t>Great</t>
  </si>
  <si>
    <t>No</t>
  </si>
  <si>
    <t>Good</t>
  </si>
  <si>
    <t>Alright</t>
  </si>
  <si>
    <t>Bad</t>
  </si>
  <si>
    <t>Terrible</t>
  </si>
  <si>
    <t>N</t>
  </si>
  <si>
    <t>SQ</t>
  </si>
  <si>
    <t>4. Fill out Information under trade and psychology analysis</t>
  </si>
  <si>
    <t>5. Yo can adjust strategies in the formulas by click on the cells under "Traded within Strategy" Box</t>
  </si>
  <si>
    <t>Break of High/Low of the Day Scanner</t>
  </si>
  <si>
    <t>Pre</t>
  </si>
  <si>
    <t>Scan</t>
  </si>
  <si>
    <t>Confirmations</t>
  </si>
  <si>
    <t>Analysis</t>
  </si>
  <si>
    <t>Premarket Dir Down, Side, or Up</t>
  </si>
  <si>
    <t>Scanner</t>
  </si>
  <si>
    <t>Rev Vol</t>
  </si>
  <si>
    <t>Float</t>
  </si>
  <si>
    <t>Vol 1 Min</t>
  </si>
  <si>
    <t>Vol Today Ratio</t>
  </si>
  <si>
    <t>Vol Today</t>
  </si>
  <si>
    <t>Smooth Volume</t>
  </si>
  <si>
    <t>High/Low at PCL, PMH, PML, Y, YY, D</t>
  </si>
  <si>
    <r>
      <t xml:space="preserve">Pullback from High/Low </t>
    </r>
    <r>
      <rPr>
        <sz val="11"/>
        <color theme="1"/>
        <rFont val="Calibri"/>
        <family val="2"/>
      </rPr>
      <t>≤VWAP</t>
    </r>
  </si>
  <si>
    <t>RVOL &gt;90%</t>
  </si>
  <si>
    <t>Level 2 Stacking</t>
  </si>
  <si>
    <t>No Consolidation near HOD/LOD</t>
  </si>
  <si>
    <t>Begins to Punch</t>
  </si>
  <si>
    <t>Rising Volume into the HOD/LOD</t>
  </si>
  <si>
    <t>Breaks the HOD/LOD</t>
  </si>
  <si>
    <t>Did the Trade meet my Edge</t>
  </si>
  <si>
    <t>Did I Take the Trade</t>
  </si>
  <si>
    <t>Should I Have Taken the Trade</t>
  </si>
  <si>
    <t>Did the Trade Work</t>
  </si>
  <si>
    <t>Plan A (1r)</t>
  </si>
  <si>
    <t>Plan B (2R)</t>
  </si>
  <si>
    <t>Plan C (3R)</t>
  </si>
  <si>
    <t>1:1/Breakeven</t>
  </si>
  <si>
    <t>Time</t>
  </si>
  <si>
    <t>Remarks</t>
  </si>
  <si>
    <t>.</t>
  </si>
  <si>
    <t>1. Fill out the criteria you wish to track under each section in row 8</t>
  </si>
  <si>
    <t>2. Under Conditional Formatting change the rules to fit what you want to track</t>
  </si>
  <si>
    <t>4. Use the filter button to see what criteria works withing your trading</t>
  </si>
  <si>
    <t>3. Fill out sheet as you take trades</t>
  </si>
  <si>
    <t>DATE</t>
  </si>
  <si>
    <t>1. Create as many columns as nessary for the number of rules you have</t>
  </si>
  <si>
    <t>2. Put a "Yes" in the box if you followed the rule for the day</t>
  </si>
  <si>
    <t>3. Put a "No" in the box if you did not follow the rule for the day</t>
  </si>
  <si>
    <t>20 Trade Exercise</t>
  </si>
  <si>
    <t>Enter a G for a green trade or an R for a red trade.  The cell will automatically change to the appropriate color. (If you click on one of the cells, you'll notice the letter in the formula bar.)</t>
  </si>
  <si>
    <t>Enter a V if you had a violation for that trade.</t>
  </si>
  <si>
    <t>The "win %" and "# of violations" will automatically calculate based on your inputs.</t>
  </si>
  <si>
    <t>To get started, highlight all of the green and red cells and press Delete on your keyboard to clear out the cells.  They should all turn white.  Also, highlight all of the V cells and press Delete.</t>
  </si>
  <si>
    <t>Strategy Set 1</t>
  </si>
  <si>
    <t>Win %</t>
  </si>
  <si>
    <t>Trade</t>
  </si>
  <si>
    <t># of Violations</t>
  </si>
  <si>
    <t>Violation</t>
  </si>
  <si>
    <t>Strategy Set 2</t>
  </si>
  <si>
    <t>Strategy Set 3</t>
  </si>
  <si>
    <t>Strategy Set 4</t>
  </si>
  <si>
    <t>Strategy Set 5</t>
  </si>
  <si>
    <t>Strategy Set 6</t>
  </si>
  <si>
    <t>Strategy Set 7</t>
  </si>
  <si>
    <t>Strategy Set 8</t>
  </si>
  <si>
    <t>g</t>
  </si>
  <si>
    <t>r</t>
  </si>
  <si>
    <t>V</t>
  </si>
  <si>
    <t>Result</t>
  </si>
  <si>
    <t>% of .3R</t>
  </si>
  <si>
    <t>Plan A</t>
  </si>
  <si>
    <t>% of .5R</t>
  </si>
  <si>
    <t>Plan B</t>
  </si>
  <si>
    <t>% of 1R</t>
  </si>
  <si>
    <t>Plan C</t>
  </si>
  <si>
    <t>% of 1.5R</t>
  </si>
  <si>
    <t>Plan D</t>
  </si>
  <si>
    <t>% of 2R +</t>
  </si>
  <si>
    <t>Plan A (1st Partial @ .3R)</t>
  </si>
  <si>
    <t>Qty</t>
  </si>
  <si>
    <t>Stop</t>
  </si>
  <si>
    <t>Distance</t>
  </si>
  <si>
    <t>Risk = $100</t>
  </si>
  <si>
    <t>Shares</t>
  </si>
  <si>
    <t>Price</t>
  </si>
  <si>
    <t>Remaing</t>
  </si>
  <si>
    <t>RRR</t>
  </si>
  <si>
    <t>1st out .3R</t>
  </si>
  <si>
    <t>2nd out .5R</t>
  </si>
  <si>
    <t>3rd out 1R</t>
  </si>
  <si>
    <t>4th out 2R</t>
  </si>
  <si>
    <t>2R</t>
  </si>
  <si>
    <t>5th out 3.34R</t>
  </si>
  <si>
    <t>3.34R</t>
  </si>
  <si>
    <t>Exec PnL</t>
  </si>
  <si>
    <t>PnL</t>
  </si>
  <si>
    <t>Execution %</t>
  </si>
  <si>
    <t>Factor</t>
  </si>
  <si>
    <t>Plan B (1st Partial @ .5R)</t>
  </si>
  <si>
    <t>Plan C (1st Partial @ 1R)</t>
  </si>
  <si>
    <t>Plan D (All Out @ 1R)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</si>
</sst>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d\-mmm\-yy;@"/>
    <numFmt numFmtId="165" formatCode="_-&quot;$&quot;* #,##0.00_-;\-&quot;$&quot;* #,##0.00_-;_-&quot;$&quot;* &quot;-&quot;??_-;_-@_-"/>
    <numFmt numFmtId="166" formatCode="_(&quot;$&quot;* #,##0_);_(&quot;$&quot;* \(#,##0\);_(&quot;$&quot;* &quot;-&quot;??_);_(@_)"/>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Calibri"/>
      <family val="2"/>
    </font>
    <font>
      <b/>
      <i/>
      <u/>
      <sz val="11"/>
      <color theme="0"/>
      <name val="Calibri"/>
      <family val="2"/>
      <scheme val="minor"/>
    </font>
    <font>
      <b/>
      <i/>
      <sz val="10"/>
      <color theme="0"/>
      <name val="Calibri"/>
      <family val="2"/>
      <scheme val="minor"/>
    </font>
    <font>
      <b/>
      <i/>
      <sz val="10"/>
      <color theme="1"/>
      <name val="Calibri"/>
      <family val="2"/>
      <scheme val="minor"/>
    </font>
    <font>
      <b/>
      <sz val="11"/>
      <name val="Calibri"/>
      <family val="2"/>
      <scheme val="minor"/>
    </font>
    <font>
      <b/>
      <u/>
      <sz val="11"/>
      <color theme="1"/>
      <name val="Calibri"/>
      <family val="2"/>
      <scheme val="minor"/>
    </font>
    <font>
      <sz val="11"/>
      <color rgb="FF000000"/>
      <name val="Calibri"/>
      <family val="2"/>
      <scheme val="minor"/>
    </font>
    <font>
      <sz val="11"/>
      <color rgb="FF000000"/>
      <name val="Calibri"/>
      <family val="2"/>
    </font>
    <font>
      <b/>
      <sz val="12"/>
      <color rgb="FF000000"/>
      <name val="Calibri"/>
      <family val="2"/>
    </font>
    <font>
      <sz val="11"/>
      <name val="Calibri"/>
      <family val="2"/>
    </font>
    <font>
      <b/>
      <sz val="11"/>
      <color rgb="FF000000"/>
      <name val="Calibri"/>
      <family val="2"/>
    </font>
    <font>
      <sz val="11"/>
      <color theme="0"/>
      <name val="Calibri"/>
      <family val="2"/>
    </font>
    <font>
      <sz val="11"/>
      <name val="Calibri"/>
      <family val="2"/>
      <scheme val="minor"/>
    </font>
    <font>
      <b/>
      <sz val="11"/>
      <color rgb="FFFF0000"/>
      <name val="Calibri"/>
      <family val="2"/>
    </font>
    <font>
      <b/>
      <sz val="11"/>
      <color rgb="FFFF0000"/>
      <name val="Calibri"/>
      <family val="2"/>
      <scheme val="minor"/>
    </font>
  </fonts>
  <fills count="14">
    <fill>
      <patternFill patternType="none"/>
    </fill>
    <fill>
      <patternFill patternType="gray125"/>
    </fill>
    <fill>
      <patternFill patternType="solid">
        <fgColor theme="1"/>
        <bgColor indexed="64"/>
      </patternFill>
    </fill>
    <fill>
      <patternFill patternType="solid">
        <fgColor rgb="FF65FF98"/>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tint="-4.9989318521683403E-2"/>
        <bgColor indexed="64"/>
      </patternFill>
    </fill>
  </fills>
  <borders count="32">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medium">
        <color indexed="64"/>
      </right>
      <top/>
      <bottom style="thin">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medium">
        <color auto="1"/>
      </right>
      <top/>
      <bottom style="medium">
        <color auto="1"/>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auto="1"/>
      </left>
      <right style="medium">
        <color auto="1"/>
      </right>
      <top/>
      <bottom/>
      <diagonal/>
    </border>
    <border>
      <left style="medium">
        <color auto="1"/>
      </left>
      <right style="thin">
        <color auto="1"/>
      </right>
      <top style="medium">
        <color auto="1"/>
      </top>
      <bottom/>
      <diagonal/>
    </border>
    <border>
      <left style="thin">
        <color indexed="64"/>
      </left>
      <right style="thin">
        <color indexed="64"/>
      </right>
      <top style="medium">
        <color auto="1"/>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indexed="64"/>
      </right>
      <top style="thin">
        <color auto="1"/>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s>
  <cellStyleXfs count="5">
    <xf numFmtId="0" fontId="0" fillId="0" borderId="0"/>
    <xf numFmtId="9" fontId="1" fillId="0" borderId="0" applyFont="0" applyFill="0" applyBorder="0" applyAlignment="0" applyProtection="0"/>
    <xf numFmtId="44" fontId="1" fillId="0" borderId="0" applyFont="0" applyFill="0" applyBorder="0" applyAlignment="0" applyProtection="0"/>
    <xf numFmtId="0" fontId="12" fillId="0" borderId="0"/>
    <xf numFmtId="165" fontId="1" fillId="0" borderId="0" applyFont="0" applyFill="0" applyBorder="0" applyAlignment="0" applyProtection="0"/>
  </cellStyleXfs>
  <cellXfs count="224">
    <xf numFmtId="0" fontId="0" fillId="0" borderId="0" xfId="0"/>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16" fontId="0" fillId="0" borderId="4" xfId="0" applyNumberFormat="1" applyBorder="1"/>
    <xf numFmtId="16" fontId="0" fillId="0" borderId="5" xfId="0" applyNumberFormat="1" applyBorder="1"/>
    <xf numFmtId="0" fontId="0" fillId="0" borderId="5" xfId="0" applyBorder="1"/>
    <xf numFmtId="0" fontId="0" fillId="0" borderId="5" xfId="0" applyBorder="1" applyAlignment="1">
      <alignment horizontal="center"/>
    </xf>
    <xf numFmtId="0" fontId="0" fillId="0" borderId="6" xfId="0" applyBorder="1"/>
    <xf numFmtId="0" fontId="0" fillId="0" borderId="7" xfId="0" applyBorder="1"/>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16" fontId="0" fillId="0" borderId="11" xfId="0" applyNumberFormat="1" applyBorder="1"/>
    <xf numFmtId="16" fontId="0" fillId="0" borderId="12" xfId="0" applyNumberFormat="1" applyBorder="1"/>
    <xf numFmtId="0" fontId="0" fillId="0" borderId="12" xfId="0" applyBorder="1"/>
    <xf numFmtId="0" fontId="0" fillId="0" borderId="12" xfId="0" applyBorder="1" applyAlignment="1">
      <alignment horizontal="center"/>
    </xf>
    <xf numFmtId="0" fontId="0" fillId="0" borderId="13" xfId="0" applyBorder="1"/>
    <xf numFmtId="0" fontId="0" fillId="0" borderId="9" xfId="0" applyBorder="1"/>
    <xf numFmtId="9" fontId="0" fillId="0" borderId="14" xfId="1" applyFont="1" applyBorder="1" applyAlignment="1">
      <alignment horizontal="center"/>
    </xf>
    <xf numFmtId="9" fontId="0" fillId="0" borderId="9" xfId="1" applyFont="1" applyBorder="1" applyAlignment="1">
      <alignment horizontal="center"/>
    </xf>
    <xf numFmtId="0" fontId="0" fillId="0" borderId="9" xfId="0" applyBorder="1" applyAlignment="1">
      <alignment horizontal="center"/>
    </xf>
    <xf numFmtId="2" fontId="0" fillId="0" borderId="0" xfId="0" applyNumberFormat="1"/>
    <xf numFmtId="0" fontId="0" fillId="0" borderId="11" xfId="0" applyBorder="1"/>
    <xf numFmtId="0" fontId="0" fillId="0" borderId="16" xfId="0" applyBorder="1"/>
    <xf numFmtId="0" fontId="0" fillId="0" borderId="21" xfId="0" applyBorder="1"/>
    <xf numFmtId="0" fontId="0" fillId="0" borderId="0" xfId="0" applyBorder="1"/>
    <xf numFmtId="0" fontId="0" fillId="0" borderId="22" xfId="0" applyBorder="1"/>
    <xf numFmtId="0" fontId="0" fillId="4" borderId="7" xfId="0" applyFill="1" applyBorder="1"/>
    <xf numFmtId="0" fontId="0" fillId="4" borderId="16" xfId="0" applyFill="1" applyBorder="1"/>
    <xf numFmtId="0" fontId="0" fillId="4" borderId="17" xfId="0" applyFill="1" applyBorder="1"/>
    <xf numFmtId="0" fontId="0" fillId="4" borderId="21" xfId="0" applyFill="1" applyBorder="1"/>
    <xf numFmtId="0" fontId="0" fillId="4" borderId="0" xfId="0" applyFill="1" applyBorder="1"/>
    <xf numFmtId="0" fontId="0" fillId="4" borderId="22" xfId="0" applyFill="1" applyBorder="1"/>
    <xf numFmtId="0" fontId="0" fillId="4" borderId="18" xfId="0" applyFill="1" applyBorder="1"/>
    <xf numFmtId="0" fontId="0" fillId="4" borderId="19" xfId="0" applyFill="1" applyBorder="1"/>
    <xf numFmtId="0" fontId="0" fillId="4" borderId="20" xfId="0" applyFill="1" applyBorder="1"/>
    <xf numFmtId="0" fontId="2" fillId="2" borderId="7" xfId="0" applyFont="1" applyFill="1" applyBorder="1"/>
    <xf numFmtId="0" fontId="2" fillId="2" borderId="16" xfId="0" applyFont="1" applyFill="1" applyBorder="1"/>
    <xf numFmtId="0" fontId="6" fillId="2" borderId="16" xfId="0" applyFont="1" applyFill="1" applyBorder="1"/>
    <xf numFmtId="0" fontId="2" fillId="2" borderId="17" xfId="0" applyFont="1" applyFill="1" applyBorder="1"/>
    <xf numFmtId="0" fontId="4" fillId="2" borderId="16" xfId="0" applyFont="1" applyFill="1" applyBorder="1" applyAlignment="1">
      <alignment horizontal="left"/>
    </xf>
    <xf numFmtId="0" fontId="6" fillId="2" borderId="7" xfId="0" applyFont="1" applyFill="1" applyBorder="1" applyAlignment="1">
      <alignment horizontal="center"/>
    </xf>
    <xf numFmtId="0" fontId="6" fillId="2" borderId="17" xfId="0" applyFont="1" applyFill="1" applyBorder="1"/>
    <xf numFmtId="0" fontId="6" fillId="2" borderId="7"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7" fillId="2" borderId="17"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15" xfId="0" applyFont="1" applyFill="1" applyBorder="1" applyAlignment="1">
      <alignment horizontal="center" vertical="center"/>
    </xf>
    <xf numFmtId="0" fontId="8" fillId="5" borderId="10" xfId="0" applyFont="1" applyFill="1" applyBorder="1" applyAlignment="1">
      <alignment horizontal="center" vertical="center"/>
    </xf>
    <xf numFmtId="0" fontId="2" fillId="2" borderId="0" xfId="0" applyFont="1" applyFill="1"/>
    <xf numFmtId="0" fontId="9" fillId="0" borderId="0" xfId="0" applyFont="1"/>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0"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left"/>
    </xf>
    <xf numFmtId="0" fontId="0" fillId="6" borderId="23" xfId="0" applyFill="1" applyBorder="1" applyAlignment="1">
      <alignment horizontal="center"/>
    </xf>
    <xf numFmtId="9" fontId="0" fillId="6" borderId="23" xfId="1" applyFont="1" applyFill="1" applyBorder="1" applyAlignment="1">
      <alignment horizontal="center"/>
    </xf>
    <xf numFmtId="0" fontId="3" fillId="0" borderId="18" xfId="0" applyFont="1" applyBorder="1" applyAlignment="1">
      <alignment horizontal="left"/>
    </xf>
    <xf numFmtId="0" fontId="3" fillId="3" borderId="8" xfId="0" applyFont="1" applyFill="1" applyBorder="1"/>
    <xf numFmtId="0" fontId="0" fillId="3" borderId="9" xfId="0" applyFill="1" applyBorder="1" applyAlignment="1">
      <alignment horizontal="center"/>
    </xf>
    <xf numFmtId="16" fontId="0" fillId="0" borderId="0" xfId="0" applyNumberFormat="1"/>
    <xf numFmtId="0" fontId="0" fillId="0" borderId="0" xfId="0" applyFill="1" applyBorder="1"/>
    <xf numFmtId="0" fontId="0" fillId="0" borderId="21" xfId="0" applyFill="1" applyBorder="1"/>
    <xf numFmtId="0" fontId="0" fillId="0" borderId="22" xfId="0" applyFill="1" applyBorder="1"/>
    <xf numFmtId="0" fontId="8" fillId="5" borderId="7"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0" fillId="2" borderId="21" xfId="0" applyFill="1" applyBorder="1"/>
    <xf numFmtId="0" fontId="0" fillId="2" borderId="0" xfId="0" applyFill="1"/>
    <xf numFmtId="0" fontId="0" fillId="0" borderId="16" xfId="0" applyBorder="1"/>
    <xf numFmtId="0" fontId="0" fillId="0" borderId="17" xfId="0" applyBorder="1"/>
    <xf numFmtId="0" fontId="0" fillId="0" borderId="0" xfId="0" applyAlignment="1">
      <alignment horizontal="left"/>
    </xf>
    <xf numFmtId="0" fontId="0" fillId="0" borderId="21" xfId="0" applyBorder="1"/>
    <xf numFmtId="0" fontId="0" fillId="0" borderId="0" xfId="0"/>
    <xf numFmtId="0" fontId="0" fillId="0" borderId="18" xfId="0" applyBorder="1"/>
    <xf numFmtId="0" fontId="0" fillId="0" borderId="19" xfId="0" applyBorder="1"/>
    <xf numFmtId="0" fontId="3" fillId="0" borderId="14" xfId="0" applyFont="1" applyBorder="1" applyAlignment="1">
      <alignment horizontal="left"/>
    </xf>
    <xf numFmtId="0" fontId="0" fillId="0" borderId="9" xfId="0" applyBorder="1" applyAlignment="1">
      <alignment horizontal="center" vertical="top" textRotation="180"/>
    </xf>
    <xf numFmtId="0" fontId="0" fillId="0" borderId="18" xfId="0" applyBorder="1" applyAlignment="1">
      <alignment horizontal="center" vertical="top" textRotation="180"/>
    </xf>
    <xf numFmtId="0" fontId="0" fillId="0" borderId="19" xfId="0" applyBorder="1" applyAlignment="1">
      <alignment horizontal="center" vertical="top" textRotation="180"/>
    </xf>
    <xf numFmtId="0" fontId="0" fillId="0" borderId="8" xfId="0" applyBorder="1" applyAlignment="1">
      <alignment horizontal="center" vertical="top" textRotation="180"/>
    </xf>
    <xf numFmtId="0" fontId="0" fillId="0" borderId="15" xfId="0" applyBorder="1" applyAlignment="1">
      <alignment horizontal="center" vertical="top" textRotation="180"/>
    </xf>
    <xf numFmtId="0" fontId="0" fillId="0" borderId="10" xfId="0" applyBorder="1" applyAlignment="1">
      <alignment horizontal="center" vertical="top" textRotation="180"/>
    </xf>
    <xf numFmtId="0" fontId="0" fillId="0" borderId="8" xfId="0" applyBorder="1" applyAlignment="1">
      <alignment vertical="top" textRotation="180"/>
    </xf>
    <xf numFmtId="0" fontId="0" fillId="0" borderId="15" xfId="0" applyBorder="1" applyAlignment="1">
      <alignment vertical="top" textRotation="180"/>
    </xf>
    <xf numFmtId="0" fontId="0" fillId="0" borderId="10" xfId="0" applyBorder="1" applyAlignment="1">
      <alignment vertical="top" textRotation="180"/>
    </xf>
    <xf numFmtId="0" fontId="0" fillId="0" borderId="23" xfId="0" applyBorder="1" applyAlignment="1">
      <alignment horizontal="center"/>
    </xf>
    <xf numFmtId="0" fontId="0" fillId="0" borderId="21" xfId="0" applyBorder="1" applyAlignment="1">
      <alignment horizontal="center"/>
    </xf>
    <xf numFmtId="0" fontId="0" fillId="0" borderId="21" xfId="0" applyBorder="1" applyAlignment="1">
      <alignment horizontal="left"/>
    </xf>
    <xf numFmtId="0" fontId="0" fillId="0" borderId="0" xfId="0" applyAlignment="1">
      <alignment horizontal="center"/>
    </xf>
    <xf numFmtId="0" fontId="0" fillId="0" borderId="22" xfId="0" applyBorder="1" applyAlignment="1">
      <alignment horizontal="center"/>
    </xf>
    <xf numFmtId="0" fontId="0" fillId="0" borderId="7"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0" xfId="0" quotePrefix="1" applyAlignment="1">
      <alignment horizontal="left"/>
    </xf>
    <xf numFmtId="3" fontId="0" fillId="0" borderId="0" xfId="0" applyNumberFormat="1" applyAlignment="1">
      <alignment horizontal="left"/>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5" fillId="0" borderId="0" xfId="0" applyFont="1" applyAlignment="1">
      <alignment horizontal="center"/>
    </xf>
    <xf numFmtId="16" fontId="0" fillId="0" borderId="0" xfId="0" applyNumberFormat="1" applyAlignment="1">
      <alignment horizontal="left"/>
    </xf>
    <xf numFmtId="0" fontId="0" fillId="0" borderId="0" xfId="0" quotePrefix="1"/>
    <xf numFmtId="164" fontId="3" fillId="0" borderId="24" xfId="0" applyNumberFormat="1"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164" fontId="0" fillId="0" borderId="27" xfId="0" applyNumberFormat="1" applyBorder="1"/>
    <xf numFmtId="0" fontId="0" fillId="0" borderId="28" xfId="0" applyBorder="1"/>
    <xf numFmtId="164" fontId="0" fillId="0" borderId="11" xfId="0" applyNumberFormat="1" applyBorder="1"/>
    <xf numFmtId="0" fontId="11" fillId="0" borderId="0" xfId="0" applyFont="1" applyAlignment="1">
      <alignment horizontal="left" vertical="center" readingOrder="1"/>
    </xf>
    <xf numFmtId="0" fontId="11" fillId="0" borderId="0" xfId="0" applyFont="1" applyAlignment="1">
      <alignment horizontal="left"/>
    </xf>
    <xf numFmtId="0" fontId="11" fillId="0" borderId="0" xfId="0" applyFont="1" applyAlignment="1">
      <alignment horizontal="left" vertical="top" wrapText="1"/>
    </xf>
    <xf numFmtId="164" fontId="0" fillId="0" borderId="29" xfId="0" applyNumberFormat="1" applyBorder="1"/>
    <xf numFmtId="0" fontId="0" fillId="0" borderId="30" xfId="0" applyBorder="1"/>
    <xf numFmtId="164" fontId="0" fillId="0" borderId="12" xfId="0" applyNumberFormat="1" applyBorder="1"/>
    <xf numFmtId="164" fontId="0" fillId="0" borderId="0" xfId="0" applyNumberFormat="1"/>
    <xf numFmtId="0" fontId="0" fillId="4" borderId="31" xfId="0" applyFill="1" applyBorder="1"/>
    <xf numFmtId="0" fontId="0" fillId="4" borderId="23" xfId="0" applyFill="1" applyBorder="1"/>
    <xf numFmtId="0" fontId="0" fillId="4" borderId="14" xfId="0" applyFill="1" applyBorder="1"/>
    <xf numFmtId="0" fontId="13" fillId="0" borderId="0" xfId="3" applyFont="1"/>
    <xf numFmtId="0" fontId="12" fillId="0" borderId="0" xfId="3"/>
    <xf numFmtId="0" fontId="14" fillId="4" borderId="7" xfId="3" applyFont="1" applyFill="1" applyBorder="1"/>
    <xf numFmtId="0" fontId="12" fillId="4" borderId="16" xfId="3" applyFill="1" applyBorder="1"/>
    <xf numFmtId="0" fontId="14" fillId="4" borderId="21" xfId="3" applyFont="1" applyFill="1" applyBorder="1"/>
    <xf numFmtId="0" fontId="12" fillId="4" borderId="0" xfId="3" applyFill="1"/>
    <xf numFmtId="0" fontId="12" fillId="4" borderId="21" xfId="3" applyFill="1" applyBorder="1"/>
    <xf numFmtId="0" fontId="14" fillId="4" borderId="18" xfId="3" applyFont="1" applyFill="1" applyBorder="1"/>
    <xf numFmtId="0" fontId="12" fillId="4" borderId="19" xfId="3" applyFill="1" applyBorder="1"/>
    <xf numFmtId="0" fontId="15" fillId="0" borderId="7" xfId="3" applyFont="1" applyBorder="1"/>
    <xf numFmtId="0" fontId="12" fillId="0" borderId="16" xfId="3" applyBorder="1" applyAlignment="1">
      <alignment horizontal="center"/>
    </xf>
    <xf numFmtId="0" fontId="12" fillId="0" borderId="17" xfId="3" applyBorder="1" applyAlignment="1">
      <alignment horizontal="center"/>
    </xf>
    <xf numFmtId="0" fontId="12" fillId="0" borderId="16" xfId="3" applyBorder="1"/>
    <xf numFmtId="0" fontId="15" fillId="0" borderId="31" xfId="3" applyFont="1" applyBorder="1"/>
    <xf numFmtId="9" fontId="15" fillId="7" borderId="31" xfId="3" applyNumberFormat="1" applyFont="1" applyFill="1" applyBorder="1" applyAlignment="1">
      <alignment horizontal="center"/>
    </xf>
    <xf numFmtId="0" fontId="12" fillId="0" borderId="21" xfId="3" applyBorder="1"/>
    <xf numFmtId="0" fontId="12" fillId="0" borderId="0" xfId="3" applyAlignment="1">
      <alignment horizontal="center"/>
    </xf>
    <xf numFmtId="0" fontId="16" fillId="0" borderId="0" xfId="3" applyFont="1" applyAlignment="1">
      <alignment horizontal="center"/>
    </xf>
    <xf numFmtId="0" fontId="12" fillId="0" borderId="22" xfId="3" applyBorder="1" applyAlignment="1">
      <alignment horizontal="center"/>
    </xf>
    <xf numFmtId="0" fontId="15" fillId="0" borderId="14" xfId="3" applyFont="1" applyBorder="1"/>
    <xf numFmtId="0" fontId="15" fillId="7" borderId="14" xfId="3" applyFont="1" applyFill="1" applyBorder="1" applyAlignment="1">
      <alignment horizontal="center"/>
    </xf>
    <xf numFmtId="0" fontId="12" fillId="0" borderId="18" xfId="3" applyBorder="1"/>
    <xf numFmtId="0" fontId="12" fillId="0" borderId="19" xfId="3" applyBorder="1" applyAlignment="1">
      <alignment horizontal="center"/>
    </xf>
    <xf numFmtId="0" fontId="12" fillId="0" borderId="20" xfId="3" applyBorder="1" applyAlignment="1">
      <alignment horizontal="center"/>
    </xf>
    <xf numFmtId="0" fontId="12" fillId="0" borderId="19" xfId="3" applyBorder="1"/>
    <xf numFmtId="0" fontId="12" fillId="0" borderId="20" xfId="3" applyBorder="1"/>
    <xf numFmtId="0" fontId="10" fillId="0" borderId="7" xfId="0" applyFont="1" applyBorder="1" applyAlignment="1">
      <alignment horizontal="center" vertical="center"/>
    </xf>
    <xf numFmtId="0" fontId="0" fillId="0" borderId="16" xfId="0" applyBorder="1"/>
    <xf numFmtId="0" fontId="0" fillId="0" borderId="17" xfId="0" applyBorder="1"/>
    <xf numFmtId="0" fontId="0" fillId="0" borderId="21" xfId="0" applyBorder="1"/>
    <xf numFmtId="0" fontId="0" fillId="0" borderId="0" xfId="0"/>
    <xf numFmtId="0" fontId="0" fillId="0" borderId="22" xfId="0" applyBorder="1"/>
    <xf numFmtId="0" fontId="0" fillId="0" borderId="18" xfId="0" applyBorder="1"/>
    <xf numFmtId="0" fontId="0" fillId="0" borderId="19" xfId="0" applyBorder="1"/>
    <xf numFmtId="0" fontId="0" fillId="0" borderId="20" xfId="0" applyBorder="1"/>
    <xf numFmtId="0" fontId="3" fillId="7" borderId="8" xfId="0" applyFont="1" applyFill="1" applyBorder="1" applyAlignment="1">
      <alignment horizontal="center"/>
    </xf>
    <xf numFmtId="0" fontId="0" fillId="7" borderId="15" xfId="0" applyFill="1" applyBorder="1" applyAlignment="1">
      <alignment horizontal="center"/>
    </xf>
    <xf numFmtId="0" fontId="0" fillId="7" borderId="10" xfId="0" applyFill="1" applyBorder="1" applyAlignment="1">
      <alignment horizontal="center"/>
    </xf>
    <xf numFmtId="0" fontId="3" fillId="0" borderId="21" xfId="0" applyFont="1" applyBorder="1" applyAlignment="1">
      <alignment horizontal="center"/>
    </xf>
    <xf numFmtId="0" fontId="0" fillId="0" borderId="0" xfId="0" applyAlignment="1">
      <alignment horizontal="center"/>
    </xf>
    <xf numFmtId="0" fontId="0" fillId="0" borderId="22" xfId="0" applyBorder="1" applyAlignment="1">
      <alignment horizontal="center"/>
    </xf>
    <xf numFmtId="0" fontId="3" fillId="0" borderId="21" xfId="0" applyFont="1" applyBorder="1" applyAlignment="1">
      <alignment horizontal="left"/>
    </xf>
    <xf numFmtId="0" fontId="0" fillId="0" borderId="0" xfId="0" applyAlignment="1">
      <alignment horizontal="left"/>
    </xf>
    <xf numFmtId="0" fontId="0" fillId="0" borderId="22" xfId="0" applyBorder="1" applyAlignment="1">
      <alignment horizontal="left"/>
    </xf>
    <xf numFmtId="0" fontId="3" fillId="7" borderId="18" xfId="0" applyFont="1" applyFill="1" applyBorder="1" applyAlignment="1">
      <alignment horizontal="center"/>
    </xf>
    <xf numFmtId="0" fontId="0" fillId="7" borderId="19" xfId="0" applyFill="1" applyBorder="1" applyAlignment="1">
      <alignment horizontal="center"/>
    </xf>
    <xf numFmtId="0" fontId="0" fillId="7" borderId="20" xfId="0" applyFill="1" applyBorder="1" applyAlignment="1">
      <alignment horizontal="center"/>
    </xf>
    <xf numFmtId="0" fontId="3" fillId="0" borderId="8" xfId="0" applyFont="1" applyBorder="1" applyAlignment="1">
      <alignment horizontal="center"/>
    </xf>
    <xf numFmtId="0" fontId="3" fillId="0" borderId="15" xfId="0" applyFont="1" applyBorder="1" applyAlignment="1">
      <alignment horizontal="center"/>
    </xf>
    <xf numFmtId="0" fontId="3" fillId="0" borderId="10" xfId="0" applyFont="1" applyBorder="1" applyAlignment="1">
      <alignment horizontal="center"/>
    </xf>
    <xf numFmtId="0" fontId="0" fillId="0" borderId="31" xfId="0" applyBorder="1"/>
    <xf numFmtId="165" fontId="0" fillId="8" borderId="9" xfId="4" applyFont="1" applyFill="1" applyBorder="1"/>
    <xf numFmtId="0" fontId="0" fillId="0" borderId="23" xfId="0" applyBorder="1"/>
    <xf numFmtId="165" fontId="0" fillId="0" borderId="23" xfId="4" applyFont="1" applyBorder="1"/>
    <xf numFmtId="165" fontId="0" fillId="0" borderId="9" xfId="4" applyFont="1" applyBorder="1"/>
    <xf numFmtId="0" fontId="0" fillId="0" borderId="14" xfId="0" applyBorder="1"/>
    <xf numFmtId="165" fontId="0" fillId="0" borderId="14" xfId="4" applyFont="1" applyBorder="1"/>
    <xf numFmtId="0" fontId="18" fillId="0" borderId="8" xfId="0" applyFont="1" applyBorder="1" applyAlignment="1">
      <alignment horizontal="center"/>
    </xf>
    <xf numFmtId="0" fontId="19" fillId="0" borderId="15" xfId="0" applyFont="1" applyBorder="1" applyAlignment="1">
      <alignment horizontal="center"/>
    </xf>
    <xf numFmtId="0" fontId="19" fillId="0" borderId="10" xfId="0" applyFont="1" applyBorder="1" applyAlignment="1">
      <alignment horizontal="center"/>
    </xf>
    <xf numFmtId="44" fontId="18" fillId="2" borderId="7" xfId="0" applyNumberFormat="1" applyFont="1" applyFill="1" applyBorder="1" applyAlignment="1">
      <alignment horizontal="center"/>
    </xf>
    <xf numFmtId="0" fontId="18" fillId="2" borderId="16" xfId="0" applyFont="1" applyFill="1" applyBorder="1" applyAlignment="1">
      <alignment horizontal="center"/>
    </xf>
    <xf numFmtId="0" fontId="18" fillId="2" borderId="17" xfId="0" applyFont="1" applyFill="1" applyBorder="1" applyAlignment="1">
      <alignment horizontal="center"/>
    </xf>
    <xf numFmtId="1" fontId="5" fillId="3" borderId="18" xfId="0" applyNumberFormat="1" applyFont="1" applyFill="1" applyBorder="1"/>
    <xf numFmtId="165" fontId="5" fillId="0" borderId="19" xfId="4" applyFont="1" applyFill="1" applyBorder="1"/>
    <xf numFmtId="165" fontId="5" fillId="3" borderId="19" xfId="4" applyFont="1" applyFill="1" applyBorder="1"/>
    <xf numFmtId="44" fontId="5" fillId="10" borderId="19" xfId="4" applyNumberFormat="1" applyFont="1" applyFill="1" applyBorder="1"/>
    <xf numFmtId="44" fontId="5" fillId="10" borderId="20" xfId="0" applyNumberFormat="1" applyFont="1" applyFill="1" applyBorder="1"/>
    <xf numFmtId="44" fontId="5" fillId="0" borderId="0" xfId="0" applyNumberFormat="1" applyFont="1"/>
    <xf numFmtId="0" fontId="5" fillId="0" borderId="0" xfId="0" applyFont="1"/>
    <xf numFmtId="166" fontId="0" fillId="9" borderId="21" xfId="0" applyNumberFormat="1" applyFill="1" applyBorder="1"/>
    <xf numFmtId="166" fontId="0" fillId="9" borderId="0" xfId="0" applyNumberFormat="1" applyFill="1"/>
    <xf numFmtId="165" fontId="0" fillId="0" borderId="0" xfId="0" applyNumberFormat="1"/>
    <xf numFmtId="165" fontId="0" fillId="0" borderId="22" xfId="0" applyNumberFormat="1" applyBorder="1"/>
    <xf numFmtId="44" fontId="5" fillId="11" borderId="0" xfId="0" applyNumberFormat="1" applyFont="1" applyFill="1"/>
    <xf numFmtId="2" fontId="5" fillId="11" borderId="0" xfId="2" applyNumberFormat="1" applyFont="1" applyFill="1" applyAlignment="1">
      <alignment horizontal="center"/>
    </xf>
    <xf numFmtId="2" fontId="5" fillId="11" borderId="0" xfId="0" applyNumberFormat="1" applyFont="1" applyFill="1"/>
    <xf numFmtId="2" fontId="5" fillId="11" borderId="0" xfId="2" applyNumberFormat="1" applyFont="1" applyFill="1"/>
    <xf numFmtId="44" fontId="5" fillId="3" borderId="0" xfId="0" applyNumberFormat="1" applyFont="1" applyFill="1"/>
    <xf numFmtId="2" fontId="5" fillId="3" borderId="0" xfId="2" applyNumberFormat="1" applyFont="1" applyFill="1" applyAlignment="1">
      <alignment horizontal="center"/>
    </xf>
    <xf numFmtId="2" fontId="5" fillId="3" borderId="0" xfId="0" applyNumberFormat="1" applyFont="1" applyFill="1"/>
    <xf numFmtId="2" fontId="5" fillId="3" borderId="0" xfId="2" applyNumberFormat="1" applyFont="1" applyFill="1"/>
    <xf numFmtId="165" fontId="0" fillId="0" borderId="19" xfId="4" applyFont="1" applyBorder="1"/>
    <xf numFmtId="165" fontId="0" fillId="0" borderId="20" xfId="4" applyFont="1" applyBorder="1"/>
    <xf numFmtId="44" fontId="5" fillId="12" borderId="0" xfId="0" applyNumberFormat="1" applyFont="1" applyFill="1"/>
    <xf numFmtId="2" fontId="5" fillId="12" borderId="0" xfId="2" applyNumberFormat="1" applyFont="1" applyFill="1" applyAlignment="1">
      <alignment horizontal="center"/>
    </xf>
    <xf numFmtId="2" fontId="5" fillId="12" borderId="0" xfId="0" applyNumberFormat="1" applyFont="1" applyFill="1"/>
    <xf numFmtId="2" fontId="5" fillId="12" borderId="0" xfId="2" applyNumberFormat="1" applyFont="1" applyFill="1"/>
    <xf numFmtId="166" fontId="0" fillId="0" borderId="19" xfId="0" applyNumberFormat="1" applyBorder="1"/>
    <xf numFmtId="44" fontId="0" fillId="0" borderId="19" xfId="0" applyNumberFormat="1" applyBorder="1"/>
    <xf numFmtId="44" fontId="0" fillId="0" borderId="20" xfId="0" applyNumberFormat="1" applyBorder="1"/>
    <xf numFmtId="0" fontId="5" fillId="0" borderId="0" xfId="2" applyNumberFormat="1" applyFont="1"/>
    <xf numFmtId="2" fontId="5" fillId="0" borderId="0" xfId="0" applyNumberFormat="1" applyFont="1"/>
    <xf numFmtId="0" fontId="5" fillId="13" borderId="0" xfId="0" applyFont="1" applyFill="1"/>
    <xf numFmtId="165" fontId="5" fillId="13" borderId="0" xfId="4" applyFont="1" applyFill="1"/>
    <xf numFmtId="44" fontId="5" fillId="13" borderId="0" xfId="2" applyFont="1" applyFill="1"/>
    <xf numFmtId="44" fontId="5" fillId="13" borderId="0" xfId="4" applyNumberFormat="1" applyFont="1" applyFill="1"/>
    <xf numFmtId="44" fontId="5" fillId="13" borderId="0" xfId="0" applyNumberFormat="1" applyFont="1" applyFill="1"/>
    <xf numFmtId="2" fontId="5" fillId="13" borderId="0" xfId="0" applyNumberFormat="1" applyFont="1" applyFill="1"/>
    <xf numFmtId="165" fontId="0" fillId="8" borderId="10" xfId="4" applyFont="1" applyFill="1" applyBorder="1"/>
    <xf numFmtId="165" fontId="17" fillId="0" borderId="0" xfId="0" applyNumberFormat="1" applyFont="1"/>
    <xf numFmtId="165" fontId="17" fillId="8" borderId="10" xfId="4" applyFont="1" applyFill="1" applyBorder="1"/>
  </cellXfs>
  <cellStyles count="5">
    <cellStyle name="Currency 2" xfId="4" xr:uid="{94FDD03B-4E48-459B-ADE1-7A5850836167}"/>
    <cellStyle name="Currency 4" xfId="2" xr:uid="{7F2D57EA-852B-4366-BF26-90FE349C00EF}"/>
    <cellStyle name="Normal" xfId="0" builtinId="0"/>
    <cellStyle name="Normal 2" xfId="3" xr:uid="{4C4718BE-1594-4E87-B9C8-E8176713894C}"/>
    <cellStyle name="Percent" xfId="1" builtinId="5"/>
  </cellStyles>
  <dxfs count="387">
    <dxf>
      <font>
        <b/>
        <i val="0"/>
        <color rgb="FF00B050"/>
      </font>
    </dxf>
    <dxf>
      <font>
        <color rgb="FFFF0000"/>
      </font>
    </dxf>
    <dxf>
      <font>
        <color rgb="FF9C0006"/>
      </font>
      <fill>
        <patternFill>
          <bgColor rgb="FFFFC7CE"/>
        </patternFill>
      </fill>
    </dxf>
    <dxf>
      <font>
        <color rgb="FF006100"/>
      </font>
      <fill>
        <patternFill>
          <bgColor rgb="FFC6EFCE"/>
        </patternFill>
      </fill>
    </dxf>
    <dxf>
      <font>
        <color rgb="FFFF0000"/>
      </font>
      <fill>
        <patternFill patternType="solid">
          <fgColor rgb="FFFF0000"/>
          <bgColor rgb="FFFF0000"/>
        </patternFill>
      </fill>
    </dxf>
    <dxf>
      <font>
        <color rgb="FF00B050"/>
      </font>
      <fill>
        <patternFill patternType="solid">
          <fgColor rgb="FF00B050"/>
          <bgColor rgb="FF00B050"/>
        </patternFill>
      </fill>
    </dxf>
    <dxf>
      <font>
        <color rgb="FFFF0000"/>
      </font>
      <fill>
        <patternFill patternType="solid">
          <fgColor rgb="FFFF0000"/>
          <bgColor rgb="FFFF0000"/>
        </patternFill>
      </fill>
    </dxf>
    <dxf>
      <font>
        <color rgb="FF00B050"/>
      </font>
      <fill>
        <patternFill patternType="solid">
          <fgColor rgb="FF00B050"/>
          <bgColor rgb="FF00B050"/>
        </patternFill>
      </fill>
    </dxf>
    <dxf>
      <font>
        <color rgb="FFFF0000"/>
      </font>
      <fill>
        <patternFill patternType="solid">
          <fgColor rgb="FFFF0000"/>
          <bgColor rgb="FFFF0000"/>
        </patternFill>
      </fill>
    </dxf>
    <dxf>
      <font>
        <color rgb="FF00B050"/>
      </font>
      <fill>
        <patternFill patternType="solid">
          <fgColor rgb="FF00B050"/>
          <bgColor rgb="FF00B050"/>
        </patternFill>
      </fill>
    </dxf>
    <dxf>
      <font>
        <color rgb="FFFF0000"/>
      </font>
      <fill>
        <patternFill patternType="solid">
          <fgColor rgb="FFFF0000"/>
          <bgColor rgb="FFFF0000"/>
        </patternFill>
      </fill>
    </dxf>
    <dxf>
      <font>
        <color rgb="FF00B050"/>
      </font>
      <fill>
        <patternFill patternType="solid">
          <fgColor rgb="FF00B050"/>
          <bgColor rgb="FF00B050"/>
        </patternFill>
      </fill>
    </dxf>
    <dxf>
      <font>
        <color rgb="FFFF0000"/>
      </font>
      <fill>
        <patternFill patternType="solid">
          <fgColor rgb="FFFF0000"/>
          <bgColor rgb="FFFF0000"/>
        </patternFill>
      </fill>
    </dxf>
    <dxf>
      <font>
        <color rgb="FF00B050"/>
      </font>
      <fill>
        <patternFill patternType="solid">
          <fgColor rgb="FF00B050"/>
          <bgColor rgb="FF00B050"/>
        </patternFill>
      </fill>
    </dxf>
    <dxf>
      <font>
        <color rgb="FFFF0000"/>
      </font>
      <fill>
        <patternFill patternType="solid">
          <fgColor rgb="FFFF0000"/>
          <bgColor rgb="FFFF0000"/>
        </patternFill>
      </fill>
    </dxf>
    <dxf>
      <font>
        <color rgb="FF00B050"/>
      </font>
      <fill>
        <patternFill patternType="solid">
          <fgColor rgb="FF00B050"/>
          <bgColor rgb="FF00B050"/>
        </patternFill>
      </fill>
    </dxf>
    <dxf>
      <font>
        <color rgb="FFFF0000"/>
      </font>
      <fill>
        <patternFill patternType="solid">
          <fgColor rgb="FFFF0000"/>
          <bgColor rgb="FFFF0000"/>
        </patternFill>
      </fill>
    </dxf>
    <dxf>
      <font>
        <color rgb="FF00B050"/>
      </font>
      <fill>
        <patternFill patternType="solid">
          <fgColor rgb="FF00B050"/>
          <bgColor rgb="FF00B050"/>
        </patternFill>
      </fill>
    </dxf>
    <dxf>
      <font>
        <color rgb="FFFF0000"/>
      </font>
      <fill>
        <patternFill patternType="solid">
          <fgColor rgb="FFFF0000"/>
          <bgColor rgb="FFFF0000"/>
        </patternFill>
      </fill>
    </dxf>
    <dxf>
      <font>
        <color rgb="FF00B050"/>
      </font>
      <fill>
        <patternFill patternType="solid">
          <fgColor rgb="FF00B050"/>
          <bgColor rgb="FF00B050"/>
        </patternFill>
      </fill>
    </dxf>
    <dxf>
      <font>
        <color rgb="FFFF0000"/>
      </font>
      <fill>
        <patternFill patternType="solid">
          <fgColor rgb="FFFF0000"/>
          <bgColor rgb="FFFF0000"/>
        </patternFill>
      </fill>
    </dxf>
    <dxf>
      <font>
        <color rgb="FF00B050"/>
      </font>
      <fill>
        <patternFill patternType="solid">
          <fgColor rgb="FF00B050"/>
          <bgColor rgb="FF00B050"/>
        </patternFill>
      </fill>
    </dxf>
    <dxf>
      <font>
        <color rgb="FFFF0000"/>
      </font>
      <fill>
        <patternFill patternType="solid">
          <fgColor rgb="FFFF0000"/>
          <bgColor rgb="FFFF0000"/>
        </patternFill>
      </fill>
    </dxf>
    <dxf>
      <font>
        <color rgb="FF00B050"/>
      </font>
      <fill>
        <patternFill patternType="solid">
          <fgColor rgb="FF00B050"/>
          <bgColor rgb="FF00B050"/>
        </patternFill>
      </fill>
    </dxf>
    <dxf>
      <font>
        <color rgb="FFFF0000"/>
      </font>
      <fill>
        <patternFill patternType="solid">
          <fgColor rgb="FFFF0000"/>
          <bgColor rgb="FFFF0000"/>
        </patternFill>
      </fill>
    </dxf>
    <dxf>
      <font>
        <color rgb="FF00B050"/>
      </font>
      <fill>
        <patternFill patternType="solid">
          <fgColor rgb="FF00B050"/>
          <bgColor rgb="FF00B050"/>
        </patternFill>
      </fill>
    </dxf>
    <dxf>
      <font>
        <color rgb="FFFF0000"/>
      </font>
      <fill>
        <patternFill patternType="solid">
          <fgColor rgb="FFFF0000"/>
          <bgColor rgb="FFFF0000"/>
        </patternFill>
      </fill>
    </dxf>
    <dxf>
      <font>
        <color rgb="FF00B050"/>
      </font>
      <fill>
        <patternFill patternType="solid">
          <fgColor rgb="FF00B050"/>
          <bgColor rgb="FF00B050"/>
        </patternFill>
      </fill>
    </dxf>
    <dxf>
      <font>
        <color rgb="FFFF0000"/>
      </font>
      <fill>
        <patternFill patternType="solid">
          <fgColor rgb="FFFF0000"/>
          <bgColor rgb="FFFF0000"/>
        </patternFill>
      </fill>
    </dxf>
    <dxf>
      <font>
        <color rgb="FF00B050"/>
      </font>
      <fill>
        <patternFill patternType="solid">
          <fgColor rgb="FF00B050"/>
          <bgColor rgb="FF00B050"/>
        </patternFill>
      </fill>
    </dxf>
    <dxf>
      <font>
        <color rgb="FFFF0000"/>
      </font>
      <fill>
        <patternFill patternType="solid">
          <fgColor rgb="FFFF0000"/>
          <bgColor rgb="FFFF0000"/>
        </patternFill>
      </fill>
    </dxf>
    <dxf>
      <font>
        <color rgb="FF00B050"/>
      </font>
      <fill>
        <patternFill patternType="solid">
          <fgColor rgb="FF00B050"/>
          <bgColor rgb="FF00B050"/>
        </patternFill>
      </fill>
    </dxf>
    <dxf>
      <font>
        <color rgb="FFFF0000"/>
      </font>
      <fill>
        <patternFill patternType="solid">
          <fgColor rgb="FFFF0000"/>
          <bgColor rgb="FFFF0000"/>
        </patternFill>
      </fill>
    </dxf>
    <dxf>
      <font>
        <color rgb="FF00B050"/>
      </font>
      <fill>
        <patternFill patternType="solid">
          <fgColor rgb="FF00B050"/>
          <bgColor rgb="FF00B050"/>
        </patternFill>
      </fill>
    </dxf>
    <dxf>
      <font>
        <color rgb="FFFF0000"/>
      </font>
      <fill>
        <patternFill patternType="solid">
          <fgColor rgb="FFFF0000"/>
          <bgColor rgb="FFFF0000"/>
        </patternFill>
      </fill>
    </dxf>
    <dxf>
      <font>
        <color rgb="FF00B050"/>
      </font>
      <fill>
        <patternFill patternType="solid">
          <fgColor rgb="FF00B050"/>
          <bgColor rgb="FF00B050"/>
        </patternFill>
      </fill>
    </dxf>
    <dxf>
      <font>
        <color auto="1"/>
      </font>
      <fill>
        <patternFill>
          <bgColor rgb="FFC00000"/>
        </patternFill>
      </fill>
    </dxf>
    <dxf>
      <fill>
        <patternFill>
          <bgColor rgb="FF92D050"/>
        </patternFill>
      </fill>
    </dxf>
    <dxf>
      <font>
        <color auto="1"/>
      </font>
      <fill>
        <patternFill>
          <bgColor rgb="FFC00000"/>
        </patternFill>
      </fill>
    </dxf>
    <dxf>
      <fill>
        <patternFill>
          <bgColor rgb="FF92D050"/>
        </patternFill>
      </fill>
    </dxf>
    <dxf>
      <font>
        <color auto="1"/>
      </font>
      <fill>
        <patternFill>
          <bgColor rgb="FFC00000"/>
        </patternFill>
      </fill>
    </dxf>
    <dxf>
      <fill>
        <patternFill>
          <bgColor rgb="FF92D050"/>
        </patternFill>
      </fill>
    </dxf>
    <dxf>
      <font>
        <color auto="1"/>
      </font>
      <fill>
        <patternFill>
          <bgColor rgb="FFC00000"/>
        </patternFill>
      </fill>
    </dxf>
    <dxf>
      <fill>
        <patternFill>
          <bgColor rgb="FF92D050"/>
        </patternFill>
      </fill>
    </dxf>
    <dxf>
      <font>
        <color auto="1"/>
      </font>
      <fill>
        <patternFill>
          <bgColor rgb="FFC00000"/>
        </patternFill>
      </fill>
    </dxf>
    <dxf>
      <fill>
        <patternFill>
          <bgColor rgb="FF92D050"/>
        </patternFill>
      </fill>
    </dxf>
    <dxf>
      <font>
        <color auto="1"/>
      </font>
      <fill>
        <patternFill>
          <bgColor rgb="FF00B05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C6EFCE"/>
        </patternFill>
      </fill>
    </dxf>
    <dxf>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C6EFCE"/>
        </patternFill>
      </fill>
    </dxf>
    <dxf>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C6EFCE"/>
        </patternFill>
      </fill>
    </dxf>
    <dxf>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C6EFCE"/>
        </patternFill>
      </fill>
    </dxf>
    <dxf>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C6EFCE"/>
        </patternFill>
      </fill>
    </dxf>
    <dxf>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C6EFCE"/>
        </patternFill>
      </fill>
    </dxf>
    <dxf>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C6EFCE"/>
        </patternFill>
      </fill>
    </dxf>
    <dxf>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C6EFCE"/>
        </patternFill>
      </fill>
    </dxf>
    <dxf>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C6EFCE"/>
        </patternFill>
      </fill>
    </dxf>
    <dxf>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C6EFCE"/>
        </patternFill>
      </fill>
    </dxf>
    <dxf>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C6EFCE"/>
        </patternFill>
      </fill>
    </dxf>
    <dxf>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C6EFCE"/>
        </patternFill>
      </fill>
    </dxf>
    <dxf>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C6EFCE"/>
        </patternFill>
      </fill>
    </dxf>
    <dxf>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C6EFCE"/>
        </patternFill>
      </fill>
    </dxf>
    <dxf>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C6EFCE"/>
        </patternFill>
      </fill>
    </dxf>
    <dxf>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CA"/>
              <a:t>2021 Trades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ln>
            <a:effectLst>
              <a:glow rad="139700">
                <a:schemeClr val="accent6">
                  <a:satMod val="175000"/>
                  <a:alpha val="14000"/>
                </a:schemeClr>
              </a:glow>
            </a:effectLst>
          </c:spPr>
          <c:marker>
            <c:symbol val="circle"/>
            <c:size val="3"/>
            <c:spPr>
              <a:solidFill>
                <a:schemeClr val="accent6">
                  <a:lumMod val="60000"/>
                  <a:lumOff val="40000"/>
                </a:schemeClr>
              </a:solidFill>
              <a:ln>
                <a:noFill/>
              </a:ln>
              <a:effectLst>
                <a:glow rad="63500">
                  <a:schemeClr val="accent6">
                    <a:satMod val="175000"/>
                    <a:alpha val="25000"/>
                  </a:schemeClr>
                </a:glow>
              </a:effectLst>
            </c:spPr>
          </c:marker>
          <c:yVal>
            <c:numRef>
              <c:f>'Scatter Plot'!#REF!</c:f>
              <c:numCache>
                <c:formatCode>General</c:formatCode>
                <c:ptCount val="1"/>
                <c:pt idx="0">
                  <c:v>1</c:v>
                </c:pt>
              </c:numCache>
            </c:numRef>
          </c:yVal>
          <c:smooth val="0"/>
          <c:extLst>
            <c:ext xmlns:c16="http://schemas.microsoft.com/office/drawing/2014/chart" uri="{C3380CC4-5D6E-409C-BE32-E72D297353CC}">
              <c16:uniqueId val="{00000000-5040-485F-A0C7-A4F741B4133F}"/>
            </c:ext>
          </c:extLst>
        </c:ser>
        <c:dLbls>
          <c:showLegendKey val="0"/>
          <c:showVal val="0"/>
          <c:showCatName val="0"/>
          <c:showSerName val="0"/>
          <c:showPercent val="0"/>
          <c:showBubbleSize val="0"/>
        </c:dLbls>
        <c:axId val="595801919"/>
        <c:axId val="551384959"/>
      </c:scatterChart>
      <c:valAx>
        <c:axId val="595801919"/>
        <c:scaling>
          <c:orientation val="minMax"/>
        </c:scaling>
        <c:delete val="0"/>
        <c:axPos val="b"/>
        <c:majorGridlines>
          <c:spPr>
            <a:ln w="9525" cap="flat" cmpd="sng" algn="ctr">
              <a:solidFill>
                <a:schemeClr val="dk1">
                  <a:lumMod val="65000"/>
                  <a:lumOff val="35000"/>
                  <a:alpha val="75000"/>
                </a:schemeClr>
              </a:solidFill>
              <a:round/>
            </a:ln>
            <a:effectLst/>
          </c:spPr>
        </c:majorGridlines>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551384959"/>
        <c:crosses val="autoZero"/>
        <c:crossBetween val="midCat"/>
      </c:valAx>
      <c:valAx>
        <c:axId val="551384959"/>
        <c:scaling>
          <c:orientation val="minMax"/>
        </c:scaling>
        <c:delete val="0"/>
        <c:axPos val="l"/>
        <c:majorGridlines>
          <c:spPr>
            <a:ln w="9525" cap="flat" cmpd="sng" algn="ctr">
              <a:solidFill>
                <a:schemeClr val="dk1">
                  <a:lumMod val="65000"/>
                  <a:lumOff val="35000"/>
                  <a:alpha val="75000"/>
                </a:schemeClr>
              </a:solidFill>
              <a:round/>
            </a:ln>
            <a:effectLst/>
          </c:spPr>
        </c:majorGridlines>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59580191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52</xdr:col>
      <xdr:colOff>0</xdr:colOff>
      <xdr:row>11</xdr:row>
      <xdr:rowOff>0</xdr:rowOff>
    </xdr:from>
    <xdr:to>
      <xdr:col>63</xdr:col>
      <xdr:colOff>457200</xdr:colOff>
      <xdr:row>30</xdr:row>
      <xdr:rowOff>104775</xdr:rowOff>
    </xdr:to>
    <xdr:graphicFrame macro="">
      <xdr:nvGraphicFramePr>
        <xdr:cNvPr id="3" name="Chart 2">
          <a:extLst>
            <a:ext uri="{FF2B5EF4-FFF2-40B4-BE49-F238E27FC236}">
              <a16:creationId xmlns:a16="http://schemas.microsoft.com/office/drawing/2014/main" id="{EAD2924C-6A79-42DD-A337-4BAFC1ACA0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Peak%20Capital%20Trading/Resource%20Center/TradeBook%20Meeting/Excel%20Trade%20Manageme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Day%20Trading/Tracking%20Performance/P&amp;L%20Calenda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a179864d23e9d3c2/TotalTrader%20April%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tability R's"/>
      <sheetName val="Trade Management Comparison"/>
    </sheetNames>
    <sheetDataSet>
      <sheetData sheetId="0">
        <row r="5">
          <cell r="N5">
            <v>0.80597014925373134</v>
          </cell>
        </row>
        <row r="6">
          <cell r="N6">
            <v>0.62686567164179108</v>
          </cell>
        </row>
        <row r="7">
          <cell r="N7">
            <v>0.5074626865671642</v>
          </cell>
        </row>
        <row r="8">
          <cell r="N8">
            <v>0.40298507462686567</v>
          </cell>
        </row>
        <row r="9">
          <cell r="N9">
            <v>0.23880597014925373</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
      <sheetName val="Sheet1"/>
    </sheetNames>
    <sheetDataSet>
      <sheetData sheetId="0">
        <row r="1">
          <cell r="C1" t="str">
            <v>January</v>
          </cell>
        </row>
        <row r="15">
          <cell r="C15" t="str">
            <v>February</v>
          </cell>
        </row>
        <row r="29">
          <cell r="C29" t="str">
            <v>March</v>
          </cell>
        </row>
        <row r="43">
          <cell r="C43" t="str">
            <v>April</v>
          </cell>
        </row>
        <row r="57">
          <cell r="C57" t="str">
            <v>May</v>
          </cell>
        </row>
        <row r="71">
          <cell r="C71" t="str">
            <v>June</v>
          </cell>
        </row>
        <row r="85">
          <cell r="C85" t="str">
            <v>July</v>
          </cell>
        </row>
        <row r="99">
          <cell r="C99" t="str">
            <v>August</v>
          </cell>
        </row>
        <row r="113">
          <cell r="C113" t="str">
            <v>September</v>
          </cell>
        </row>
        <row r="127">
          <cell r="C127" t="str">
            <v>October</v>
          </cell>
        </row>
        <row r="141">
          <cell r="C141" t="str">
            <v>November</v>
          </cell>
        </row>
        <row r="155">
          <cell r="C155" t="str">
            <v>December</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sheetName val="Scatter Plot"/>
      <sheetName val="Trade Management Comparison"/>
      <sheetName val="Profitability R's"/>
      <sheetName val="Scanner"/>
      <sheetName val="Rule Following"/>
      <sheetName val="Strategy Set"/>
      <sheetName val="Goal Tracker"/>
      <sheetName val="Self-Assessment"/>
      <sheetName val="Trade Analysis"/>
      <sheetName val="Psychology Analysis"/>
      <sheetName val="Instructions"/>
      <sheetName val="Raw Data"/>
      <sheetName val="Journal"/>
      <sheetName val="Calculations"/>
      <sheetName val="Sheet1"/>
      <sheetName val="Dashboard"/>
      <sheetName val="Performance"/>
      <sheetName val="Overall Stats"/>
      <sheetName val="Detailed Stats"/>
      <sheetName val="Updating Fields"/>
      <sheetName val="Abo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C5252-1808-4172-807E-80C2AF269E12}">
  <dimension ref="A1:AS648"/>
  <sheetViews>
    <sheetView workbookViewId="0">
      <selection activeCell="AD1" sqref="AD1:AL5"/>
    </sheetView>
  </sheetViews>
  <sheetFormatPr defaultRowHeight="15" x14ac:dyDescent="0.25"/>
  <cols>
    <col min="1" max="1" width="7.42578125" bestFit="1" customWidth="1"/>
    <col min="2" max="2" width="7.28515625" bestFit="1" customWidth="1"/>
    <col min="3" max="3" width="8.28515625" bestFit="1" customWidth="1"/>
    <col min="4" max="5" width="3.5703125" customWidth="1"/>
    <col min="6" max="6" width="4.85546875" customWidth="1"/>
    <col min="7" max="7" width="5.42578125" customWidth="1"/>
    <col min="8" max="9" width="5.85546875" customWidth="1"/>
    <col min="10" max="10" width="6.85546875" customWidth="1"/>
    <col min="11" max="27" width="4.28515625" customWidth="1"/>
    <col min="28" max="28" width="11.140625" customWidth="1"/>
    <col min="29" max="29" width="14" style="75" customWidth="1"/>
    <col min="30" max="31" width="10" bestFit="1" customWidth="1"/>
    <col min="32" max="32" width="8.42578125" bestFit="1" customWidth="1"/>
    <col min="34" max="35" width="10" bestFit="1" customWidth="1"/>
    <col min="36" max="36" width="5.42578125" bestFit="1" customWidth="1"/>
    <col min="38" max="39" width="10" bestFit="1" customWidth="1"/>
    <col min="40" max="40" width="5.42578125" bestFit="1" customWidth="1"/>
    <col min="43" max="44" width="10" bestFit="1" customWidth="1"/>
    <col min="48" max="49" width="10" bestFit="1" customWidth="1"/>
  </cols>
  <sheetData>
    <row r="1" spans="1:38" x14ac:dyDescent="0.25">
      <c r="A1" s="71"/>
      <c r="B1" s="72"/>
      <c r="C1" s="72"/>
      <c r="D1" s="148" t="s">
        <v>91</v>
      </c>
      <c r="E1" s="149"/>
      <c r="F1" s="149"/>
      <c r="G1" s="149"/>
      <c r="H1" s="149"/>
      <c r="I1" s="149"/>
      <c r="J1" s="149"/>
      <c r="K1" s="149"/>
      <c r="L1" s="149"/>
      <c r="M1" s="149"/>
      <c r="N1" s="149"/>
      <c r="O1" s="149"/>
      <c r="P1" s="149"/>
      <c r="Q1" s="149"/>
      <c r="R1" s="149"/>
      <c r="S1" s="149"/>
      <c r="T1" s="149"/>
      <c r="U1" s="149"/>
      <c r="V1" s="149"/>
      <c r="W1" s="149"/>
      <c r="X1" s="149"/>
      <c r="Y1" s="149"/>
      <c r="Z1" s="149"/>
      <c r="AA1" s="150"/>
      <c r="AB1" s="75"/>
      <c r="AC1"/>
      <c r="AD1" s="29" t="s">
        <v>24</v>
      </c>
      <c r="AE1" s="30"/>
      <c r="AF1" s="30"/>
      <c r="AG1" s="30"/>
      <c r="AH1" s="30"/>
      <c r="AI1" s="30"/>
      <c r="AJ1" s="30"/>
      <c r="AK1" s="30"/>
      <c r="AL1" s="31"/>
    </row>
    <row r="2" spans="1:38" x14ac:dyDescent="0.25">
      <c r="A2" s="71"/>
      <c r="B2" s="72"/>
      <c r="C2" s="72"/>
      <c r="D2" s="151"/>
      <c r="E2" s="152"/>
      <c r="F2" s="152"/>
      <c r="G2" s="152"/>
      <c r="H2" s="152"/>
      <c r="I2" s="152"/>
      <c r="J2" s="152"/>
      <c r="K2" s="152"/>
      <c r="L2" s="152"/>
      <c r="M2" s="152"/>
      <c r="N2" s="152"/>
      <c r="O2" s="152"/>
      <c r="P2" s="152"/>
      <c r="Q2" s="152"/>
      <c r="R2" s="152"/>
      <c r="S2" s="152"/>
      <c r="T2" s="152"/>
      <c r="U2" s="152"/>
      <c r="V2" s="152"/>
      <c r="W2" s="152"/>
      <c r="X2" s="152"/>
      <c r="Y2" s="152"/>
      <c r="Z2" s="152"/>
      <c r="AA2" s="153"/>
      <c r="AB2" s="75"/>
      <c r="AC2"/>
      <c r="AD2" s="32"/>
      <c r="AE2" s="33" t="s">
        <v>123</v>
      </c>
      <c r="AF2" s="33"/>
      <c r="AG2" s="33"/>
      <c r="AH2" s="33"/>
      <c r="AI2" s="33"/>
      <c r="AJ2" s="33"/>
      <c r="AK2" s="33"/>
      <c r="AL2" s="34"/>
    </row>
    <row r="3" spans="1:38" x14ac:dyDescent="0.25">
      <c r="A3" s="71"/>
      <c r="B3" s="72"/>
      <c r="C3" s="72"/>
      <c r="D3" s="151"/>
      <c r="E3" s="152"/>
      <c r="F3" s="152"/>
      <c r="G3" s="152"/>
      <c r="H3" s="152"/>
      <c r="I3" s="152"/>
      <c r="J3" s="152"/>
      <c r="K3" s="152"/>
      <c r="L3" s="152"/>
      <c r="M3" s="152"/>
      <c r="N3" s="152"/>
      <c r="O3" s="152"/>
      <c r="P3" s="152"/>
      <c r="Q3" s="152"/>
      <c r="R3" s="152"/>
      <c r="S3" s="152"/>
      <c r="T3" s="152"/>
      <c r="U3" s="152"/>
      <c r="V3" s="152"/>
      <c r="W3" s="152"/>
      <c r="X3" s="152"/>
      <c r="Y3" s="152"/>
      <c r="Z3" s="152"/>
      <c r="AA3" s="153"/>
      <c r="AB3" s="75"/>
      <c r="AC3"/>
      <c r="AD3" s="32"/>
      <c r="AE3" s="33" t="s">
        <v>124</v>
      </c>
      <c r="AF3" s="33"/>
      <c r="AG3" s="33"/>
      <c r="AH3" s="33"/>
      <c r="AI3" s="33"/>
      <c r="AJ3" s="33"/>
      <c r="AK3" s="33"/>
      <c r="AL3" s="34"/>
    </row>
    <row r="4" spans="1:38" x14ac:dyDescent="0.25">
      <c r="A4" s="71"/>
      <c r="B4" s="72"/>
      <c r="C4" s="72"/>
      <c r="D4" s="151"/>
      <c r="E4" s="152"/>
      <c r="F4" s="152"/>
      <c r="G4" s="152"/>
      <c r="H4" s="152"/>
      <c r="I4" s="152"/>
      <c r="J4" s="152"/>
      <c r="K4" s="152"/>
      <c r="L4" s="152"/>
      <c r="M4" s="152"/>
      <c r="N4" s="152"/>
      <c r="O4" s="152"/>
      <c r="P4" s="152"/>
      <c r="Q4" s="152"/>
      <c r="R4" s="152"/>
      <c r="S4" s="152"/>
      <c r="T4" s="152"/>
      <c r="U4" s="152"/>
      <c r="V4" s="152"/>
      <c r="W4" s="152"/>
      <c r="X4" s="152"/>
      <c r="Y4" s="152"/>
      <c r="Z4" s="152"/>
      <c r="AA4" s="153"/>
      <c r="AB4" s="75"/>
      <c r="AC4"/>
      <c r="AD4" s="32"/>
      <c r="AE4" s="33" t="s">
        <v>126</v>
      </c>
      <c r="AF4" s="33"/>
      <c r="AG4" s="33"/>
      <c r="AH4" s="33"/>
      <c r="AI4" s="33"/>
      <c r="AJ4" s="33"/>
      <c r="AK4" s="33"/>
      <c r="AL4" s="34"/>
    </row>
    <row r="5" spans="1:38" ht="15.75" thickBot="1" x14ac:dyDescent="0.3">
      <c r="A5" s="71"/>
      <c r="B5" s="72"/>
      <c r="C5" s="72"/>
      <c r="D5" s="151"/>
      <c r="E5" s="152"/>
      <c r="F5" s="152"/>
      <c r="G5" s="152"/>
      <c r="H5" s="152"/>
      <c r="I5" s="152"/>
      <c r="J5" s="152"/>
      <c r="K5" s="152"/>
      <c r="L5" s="152"/>
      <c r="M5" s="152"/>
      <c r="N5" s="152"/>
      <c r="O5" s="152"/>
      <c r="P5" s="152"/>
      <c r="Q5" s="152"/>
      <c r="R5" s="152"/>
      <c r="S5" s="152"/>
      <c r="T5" s="152"/>
      <c r="U5" s="152"/>
      <c r="V5" s="152"/>
      <c r="W5" s="152"/>
      <c r="X5" s="152"/>
      <c r="Y5" s="152"/>
      <c r="Z5" s="152"/>
      <c r="AA5" s="153"/>
      <c r="AB5" s="75"/>
      <c r="AC5"/>
      <c r="AD5" s="35"/>
      <c r="AE5" s="36" t="s">
        <v>125</v>
      </c>
      <c r="AF5" s="36"/>
      <c r="AG5" s="36"/>
      <c r="AH5" s="36"/>
      <c r="AI5" s="36"/>
      <c r="AJ5" s="36"/>
      <c r="AK5" s="36"/>
      <c r="AL5" s="37"/>
    </row>
    <row r="6" spans="1:38" ht="15.75" thickBot="1" x14ac:dyDescent="0.3">
      <c r="A6" s="71"/>
      <c r="B6" s="72"/>
      <c r="C6" s="72"/>
      <c r="D6" s="154"/>
      <c r="E6" s="155"/>
      <c r="F6" s="155"/>
      <c r="G6" s="155"/>
      <c r="H6" s="155"/>
      <c r="I6" s="155"/>
      <c r="J6" s="155"/>
      <c r="K6" s="155"/>
      <c r="L6" s="155"/>
      <c r="M6" s="155"/>
      <c r="N6" s="155"/>
      <c r="O6" s="155"/>
      <c r="P6" s="155"/>
      <c r="Q6" s="155"/>
      <c r="R6" s="155"/>
      <c r="S6" s="155"/>
      <c r="T6" s="155"/>
      <c r="U6" s="155"/>
      <c r="V6" s="155"/>
      <c r="W6" s="155"/>
      <c r="X6" s="155"/>
      <c r="Y6" s="155"/>
      <c r="Z6" s="155"/>
      <c r="AA6" s="156"/>
      <c r="AB6" s="75"/>
      <c r="AC6"/>
    </row>
    <row r="7" spans="1:38" ht="15.75" thickBot="1" x14ac:dyDescent="0.3">
      <c r="A7" s="71"/>
      <c r="B7" s="72"/>
      <c r="C7" s="72"/>
      <c r="D7" s="61" t="s">
        <v>92</v>
      </c>
      <c r="E7" s="80" t="s">
        <v>93</v>
      </c>
      <c r="F7" s="157" t="s">
        <v>93</v>
      </c>
      <c r="G7" s="158"/>
      <c r="H7" s="158"/>
      <c r="I7" s="158"/>
      <c r="J7" s="159"/>
      <c r="K7" s="160" t="s">
        <v>45</v>
      </c>
      <c r="L7" s="161"/>
      <c r="M7" s="161"/>
      <c r="N7" s="161"/>
      <c r="O7" s="162"/>
      <c r="P7" s="163" t="s">
        <v>94</v>
      </c>
      <c r="Q7" s="164"/>
      <c r="R7" s="165"/>
      <c r="S7" s="80" t="s">
        <v>18</v>
      </c>
      <c r="T7" s="166" t="s">
        <v>95</v>
      </c>
      <c r="U7" s="167"/>
      <c r="V7" s="167"/>
      <c r="W7" s="168"/>
      <c r="X7" s="166" t="s">
        <v>49</v>
      </c>
      <c r="Y7" s="167"/>
      <c r="Z7" s="167"/>
      <c r="AA7" s="168"/>
      <c r="AB7" s="75"/>
      <c r="AC7"/>
    </row>
    <row r="8" spans="1:38" ht="182.25" customHeight="1" thickBot="1" x14ac:dyDescent="0.3">
      <c r="A8" s="10" t="s">
        <v>0</v>
      </c>
      <c r="B8" s="25" t="s">
        <v>1</v>
      </c>
      <c r="C8" s="25" t="s">
        <v>2</v>
      </c>
      <c r="D8" s="81" t="s">
        <v>96</v>
      </c>
      <c r="E8" s="81" t="s">
        <v>97</v>
      </c>
      <c r="F8" s="82" t="s">
        <v>98</v>
      </c>
      <c r="G8" s="83" t="s">
        <v>99</v>
      </c>
      <c r="H8" s="83" t="s">
        <v>100</v>
      </c>
      <c r="I8" s="83" t="s">
        <v>101</v>
      </c>
      <c r="J8" s="83" t="s">
        <v>102</v>
      </c>
      <c r="K8" s="84" t="s">
        <v>103</v>
      </c>
      <c r="L8" s="85" t="s">
        <v>104</v>
      </c>
      <c r="M8" s="85" t="s">
        <v>105</v>
      </c>
      <c r="N8" s="85" t="s">
        <v>106</v>
      </c>
      <c r="O8" s="86" t="s">
        <v>107</v>
      </c>
      <c r="P8" s="85" t="s">
        <v>108</v>
      </c>
      <c r="Q8" s="85" t="s">
        <v>109</v>
      </c>
      <c r="R8" s="86" t="s">
        <v>110</v>
      </c>
      <c r="S8" s="86" t="s">
        <v>111</v>
      </c>
      <c r="T8" s="87" t="s">
        <v>112</v>
      </c>
      <c r="U8" s="88" t="s">
        <v>113</v>
      </c>
      <c r="V8" s="88" t="s">
        <v>114</v>
      </c>
      <c r="W8" s="89" t="s">
        <v>115</v>
      </c>
      <c r="X8" s="87" t="s">
        <v>116</v>
      </c>
      <c r="Y8" s="88" t="s">
        <v>117</v>
      </c>
      <c r="Z8" s="88" t="s">
        <v>118</v>
      </c>
      <c r="AA8" s="89" t="s">
        <v>119</v>
      </c>
      <c r="AB8" s="75" t="s">
        <v>120</v>
      </c>
      <c r="AC8" s="75" t="s">
        <v>121</v>
      </c>
      <c r="AE8" t="s">
        <v>20</v>
      </c>
      <c r="AL8" t="s">
        <v>122</v>
      </c>
    </row>
    <row r="9" spans="1:38" x14ac:dyDescent="0.25">
      <c r="A9" s="64"/>
      <c r="D9" s="90"/>
      <c r="E9" s="91"/>
      <c r="F9" s="92"/>
      <c r="G9" s="75"/>
      <c r="H9" s="75"/>
      <c r="I9" s="75"/>
      <c r="J9" s="75"/>
      <c r="K9" s="91"/>
      <c r="L9" s="93"/>
      <c r="M9" s="93"/>
      <c r="N9" s="93"/>
      <c r="O9" s="94"/>
      <c r="P9" s="95"/>
      <c r="Q9" s="96"/>
      <c r="R9" s="97"/>
      <c r="S9" s="94"/>
      <c r="T9" s="91"/>
      <c r="U9" s="93"/>
      <c r="V9" s="93"/>
      <c r="W9" s="94"/>
      <c r="X9" s="91"/>
      <c r="Y9" s="93"/>
      <c r="Z9" s="93"/>
      <c r="AA9" s="94"/>
      <c r="AB9" s="98"/>
      <c r="AK9" s="93"/>
    </row>
    <row r="10" spans="1:38" x14ac:dyDescent="0.25">
      <c r="A10" s="64"/>
      <c r="D10" s="90"/>
      <c r="E10" s="91"/>
      <c r="F10" s="92"/>
      <c r="G10" s="75"/>
      <c r="H10" s="75"/>
      <c r="I10" s="75"/>
      <c r="J10" s="75"/>
      <c r="K10" s="91"/>
      <c r="L10" s="93"/>
      <c r="M10" s="93"/>
      <c r="N10" s="93"/>
      <c r="O10" s="94"/>
      <c r="P10" s="91"/>
      <c r="Q10" s="93"/>
      <c r="R10" s="94"/>
      <c r="S10" s="94"/>
      <c r="T10" s="91"/>
      <c r="U10" s="93"/>
      <c r="V10" s="93"/>
      <c r="W10" s="94"/>
      <c r="X10" s="91"/>
      <c r="Y10" s="93"/>
      <c r="Z10" s="93"/>
      <c r="AA10" s="94"/>
      <c r="AB10" s="98"/>
      <c r="AK10" s="93"/>
    </row>
    <row r="11" spans="1:38" x14ac:dyDescent="0.25">
      <c r="A11" s="64"/>
      <c r="D11" s="90"/>
      <c r="E11" s="91"/>
      <c r="F11" s="92"/>
      <c r="G11" s="75"/>
      <c r="H11" s="75"/>
      <c r="I11" s="75"/>
      <c r="J11" s="75"/>
      <c r="K11" s="91"/>
      <c r="L11" s="93"/>
      <c r="M11" s="93"/>
      <c r="N11" s="93"/>
      <c r="O11" s="94"/>
      <c r="P11" s="91"/>
      <c r="Q11" s="93"/>
      <c r="R11" s="94"/>
      <c r="S11" s="94"/>
      <c r="T11" s="91"/>
      <c r="U11" s="93"/>
      <c r="V11" s="93"/>
      <c r="W11" s="94"/>
      <c r="X11" s="91"/>
      <c r="Y11" s="93"/>
      <c r="Z11" s="93"/>
      <c r="AA11" s="94"/>
      <c r="AB11" s="98"/>
      <c r="AK11" s="93"/>
    </row>
    <row r="12" spans="1:38" x14ac:dyDescent="0.25">
      <c r="A12" s="64"/>
      <c r="D12" s="90"/>
      <c r="E12" s="91"/>
      <c r="F12" s="92"/>
      <c r="G12" s="75"/>
      <c r="H12" s="75"/>
      <c r="I12" s="75"/>
      <c r="J12" s="75"/>
      <c r="K12" s="91"/>
      <c r="L12" s="93"/>
      <c r="M12" s="93"/>
      <c r="N12" s="93"/>
      <c r="O12" s="94"/>
      <c r="P12" s="91"/>
      <c r="Q12" s="93"/>
      <c r="R12" s="94"/>
      <c r="S12" s="94"/>
      <c r="T12" s="91"/>
      <c r="U12" s="93"/>
      <c r="V12" s="93"/>
      <c r="W12" s="94"/>
      <c r="X12" s="91"/>
      <c r="Y12" s="93"/>
      <c r="Z12" s="93"/>
      <c r="AA12" s="94"/>
      <c r="AB12" s="75"/>
      <c r="AK12" s="93"/>
    </row>
    <row r="13" spans="1:38" x14ac:dyDescent="0.25">
      <c r="A13" s="64"/>
      <c r="D13" s="90"/>
      <c r="E13" s="91"/>
      <c r="F13" s="92"/>
      <c r="G13" s="75"/>
      <c r="H13" s="75"/>
      <c r="I13" s="75"/>
      <c r="J13" s="75"/>
      <c r="K13" s="91"/>
      <c r="L13" s="93"/>
      <c r="M13" s="93"/>
      <c r="N13" s="93"/>
      <c r="O13" s="94"/>
      <c r="P13" s="91"/>
      <c r="Q13" s="93"/>
      <c r="R13" s="94"/>
      <c r="S13" s="94"/>
      <c r="T13" s="91"/>
      <c r="U13" s="93"/>
      <c r="V13" s="93"/>
      <c r="W13" s="94"/>
      <c r="X13" s="91"/>
      <c r="Y13" s="93"/>
      <c r="Z13" s="93"/>
      <c r="AA13" s="94"/>
      <c r="AB13" s="75"/>
      <c r="AK13" s="93"/>
    </row>
    <row r="14" spans="1:38" x14ac:dyDescent="0.25">
      <c r="A14" s="64"/>
      <c r="D14" s="90"/>
      <c r="E14" s="91"/>
      <c r="F14" s="92"/>
      <c r="G14" s="75"/>
      <c r="H14" s="75"/>
      <c r="I14" s="75"/>
      <c r="J14" s="75"/>
      <c r="K14" s="91"/>
      <c r="L14" s="93"/>
      <c r="M14" s="93"/>
      <c r="N14" s="93"/>
      <c r="O14" s="94"/>
      <c r="P14" s="91"/>
      <c r="Q14" s="93"/>
      <c r="R14" s="94"/>
      <c r="S14" s="94"/>
      <c r="T14" s="91"/>
      <c r="U14" s="93"/>
      <c r="V14" s="93"/>
      <c r="W14" s="94"/>
      <c r="X14" s="91"/>
      <c r="Y14" s="93"/>
      <c r="Z14" s="93"/>
      <c r="AA14" s="94"/>
      <c r="AB14" s="75"/>
      <c r="AK14" s="93"/>
    </row>
    <row r="15" spans="1:38" x14ac:dyDescent="0.25">
      <c r="A15" s="64"/>
      <c r="D15" s="90"/>
      <c r="E15" s="91"/>
      <c r="F15" s="92"/>
      <c r="G15" s="75"/>
      <c r="H15" s="75"/>
      <c r="I15" s="75"/>
      <c r="J15" s="75"/>
      <c r="K15" s="91"/>
      <c r="L15" s="93"/>
      <c r="M15" s="93"/>
      <c r="N15" s="93"/>
      <c r="O15" s="94"/>
      <c r="P15" s="91"/>
      <c r="Q15" s="93"/>
      <c r="R15" s="94"/>
      <c r="S15" s="94"/>
      <c r="T15" s="91"/>
      <c r="U15" s="93"/>
      <c r="V15" s="93"/>
      <c r="W15" s="94"/>
      <c r="X15" s="91"/>
      <c r="Y15" s="93"/>
      <c r="Z15" s="93"/>
      <c r="AA15" s="94"/>
      <c r="AB15" s="75"/>
      <c r="AK15" s="93"/>
    </row>
    <row r="16" spans="1:38" x14ac:dyDescent="0.25">
      <c r="A16" s="64"/>
      <c r="D16" s="90"/>
      <c r="E16" s="91"/>
      <c r="F16" s="92"/>
      <c r="G16" s="75"/>
      <c r="H16" s="75"/>
      <c r="I16" s="75"/>
      <c r="J16" s="75"/>
      <c r="K16" s="91"/>
      <c r="L16" s="93"/>
      <c r="M16" s="93"/>
      <c r="N16" s="93"/>
      <c r="O16" s="94"/>
      <c r="P16" s="91"/>
      <c r="Q16" s="93"/>
      <c r="R16" s="94"/>
      <c r="S16" s="94"/>
      <c r="T16" s="91"/>
      <c r="U16" s="93"/>
      <c r="V16" s="93"/>
      <c r="W16" s="94"/>
      <c r="X16" s="91"/>
      <c r="Y16" s="93"/>
      <c r="Z16" s="93"/>
      <c r="AA16" s="94"/>
      <c r="AB16" s="75"/>
      <c r="AK16" s="93"/>
    </row>
    <row r="17" spans="1:45" x14ac:dyDescent="0.25">
      <c r="A17" s="64"/>
      <c r="D17" s="90"/>
      <c r="E17" s="91"/>
      <c r="F17" s="92"/>
      <c r="G17" s="75"/>
      <c r="H17" s="75"/>
      <c r="I17" s="75"/>
      <c r="J17" s="75"/>
      <c r="K17" s="91"/>
      <c r="L17" s="93"/>
      <c r="M17" s="93"/>
      <c r="N17" s="93"/>
      <c r="O17" s="94"/>
      <c r="P17" s="91"/>
      <c r="Q17" s="93"/>
      <c r="R17" s="94"/>
      <c r="S17" s="94"/>
      <c r="T17" s="91"/>
      <c r="U17" s="93"/>
      <c r="V17" s="93"/>
      <c r="W17" s="94"/>
      <c r="X17" s="91"/>
      <c r="Y17" s="93"/>
      <c r="Z17" s="93"/>
      <c r="AA17" s="94"/>
      <c r="AB17" s="75"/>
      <c r="AK17" s="93"/>
    </row>
    <row r="18" spans="1:45" x14ac:dyDescent="0.25">
      <c r="A18" s="64"/>
      <c r="D18" s="90"/>
      <c r="E18" s="91"/>
      <c r="F18" s="92"/>
      <c r="G18" s="75"/>
      <c r="H18" s="75"/>
      <c r="I18" s="75"/>
      <c r="J18" s="75"/>
      <c r="K18" s="91"/>
      <c r="L18" s="93"/>
      <c r="M18" s="93"/>
      <c r="N18" s="93"/>
      <c r="O18" s="94"/>
      <c r="P18" s="91"/>
      <c r="Q18" s="93"/>
      <c r="R18" s="94"/>
      <c r="S18" s="94"/>
      <c r="T18" s="91"/>
      <c r="U18" s="93"/>
      <c r="V18" s="93"/>
      <c r="W18" s="94"/>
      <c r="X18" s="91"/>
      <c r="Y18" s="93"/>
      <c r="Z18" s="93"/>
      <c r="AA18" s="94"/>
      <c r="AB18" s="98"/>
      <c r="AK18" s="93"/>
    </row>
    <row r="19" spans="1:45" x14ac:dyDescent="0.25">
      <c r="A19" s="64"/>
      <c r="D19" s="90"/>
      <c r="E19" s="91"/>
      <c r="F19" s="92"/>
      <c r="G19" s="75"/>
      <c r="H19" s="75"/>
      <c r="I19" s="75"/>
      <c r="J19" s="75"/>
      <c r="K19" s="91"/>
      <c r="L19" s="93"/>
      <c r="M19" s="93"/>
      <c r="N19" s="93"/>
      <c r="O19" s="94"/>
      <c r="P19" s="91"/>
      <c r="Q19" s="93"/>
      <c r="R19" s="94"/>
      <c r="S19" s="94"/>
      <c r="T19" s="91"/>
      <c r="U19" s="93"/>
      <c r="V19" s="93"/>
      <c r="W19" s="94"/>
      <c r="X19" s="91"/>
      <c r="Y19" s="93"/>
      <c r="Z19" s="93"/>
      <c r="AA19" s="94"/>
      <c r="AB19" s="75"/>
      <c r="AK19" s="93"/>
    </row>
    <row r="20" spans="1:45" x14ac:dyDescent="0.25">
      <c r="A20" s="64"/>
      <c r="D20" s="90"/>
      <c r="E20" s="91"/>
      <c r="F20" s="92"/>
      <c r="G20" s="75"/>
      <c r="H20" s="75"/>
      <c r="I20" s="75"/>
      <c r="J20" s="75"/>
      <c r="K20" s="91"/>
      <c r="L20" s="93"/>
      <c r="M20" s="93"/>
      <c r="N20" s="93"/>
      <c r="O20" s="94"/>
      <c r="P20" s="91"/>
      <c r="Q20" s="93"/>
      <c r="R20" s="94"/>
      <c r="S20" s="94"/>
      <c r="T20" s="91"/>
      <c r="U20" s="93"/>
      <c r="V20" s="93"/>
      <c r="W20" s="94"/>
      <c r="X20" s="91"/>
      <c r="Y20" s="93"/>
      <c r="Z20" s="93"/>
      <c r="AA20" s="94"/>
      <c r="AB20" s="75"/>
      <c r="AK20" s="93"/>
    </row>
    <row r="21" spans="1:45" x14ac:dyDescent="0.25">
      <c r="A21" s="64"/>
      <c r="D21" s="90"/>
      <c r="E21" s="91"/>
      <c r="F21" s="92"/>
      <c r="G21" s="75"/>
      <c r="H21" s="75"/>
      <c r="I21" s="75"/>
      <c r="J21" s="75"/>
      <c r="K21" s="91"/>
      <c r="L21" s="93"/>
      <c r="M21" s="93"/>
      <c r="N21" s="93"/>
      <c r="O21" s="94"/>
      <c r="P21" s="91"/>
      <c r="Q21" s="93"/>
      <c r="R21" s="94"/>
      <c r="S21" s="94"/>
      <c r="T21" s="91"/>
      <c r="U21" s="93"/>
      <c r="V21" s="93"/>
      <c r="W21" s="94"/>
      <c r="X21" s="91"/>
      <c r="Y21" s="93"/>
      <c r="Z21" s="93"/>
      <c r="AA21" s="94"/>
      <c r="AB21" s="75"/>
      <c r="AK21" s="93"/>
    </row>
    <row r="22" spans="1:45" x14ac:dyDescent="0.25">
      <c r="A22" s="64"/>
      <c r="D22" s="90"/>
      <c r="E22" s="91"/>
      <c r="F22" s="92"/>
      <c r="G22" s="75"/>
      <c r="H22" s="75"/>
      <c r="I22" s="75"/>
      <c r="J22" s="75"/>
      <c r="K22" s="91"/>
      <c r="L22" s="93"/>
      <c r="M22" s="93"/>
      <c r="N22" s="93"/>
      <c r="O22" s="94"/>
      <c r="P22" s="91"/>
      <c r="Q22" s="93"/>
      <c r="R22" s="94"/>
      <c r="S22" s="94"/>
      <c r="T22" s="91"/>
      <c r="U22" s="93"/>
      <c r="V22" s="93"/>
      <c r="W22" s="94"/>
      <c r="X22" s="91"/>
      <c r="Y22" s="93"/>
      <c r="Z22" s="93"/>
      <c r="AA22" s="94"/>
      <c r="AB22" s="75"/>
      <c r="AK22" s="93"/>
    </row>
    <row r="23" spans="1:45" x14ac:dyDescent="0.25">
      <c r="A23" s="64"/>
      <c r="D23" s="90"/>
      <c r="E23" s="91"/>
      <c r="F23" s="92"/>
      <c r="G23" s="75"/>
      <c r="H23" s="75"/>
      <c r="I23" s="75"/>
      <c r="J23" s="75"/>
      <c r="K23" s="91"/>
      <c r="L23" s="93"/>
      <c r="M23" s="93"/>
      <c r="N23" s="93"/>
      <c r="O23" s="94"/>
      <c r="P23" s="91"/>
      <c r="Q23" s="93"/>
      <c r="R23" s="94"/>
      <c r="S23" s="94"/>
      <c r="T23" s="91"/>
      <c r="U23" s="93"/>
      <c r="V23" s="93"/>
      <c r="W23" s="94"/>
      <c r="X23" s="91"/>
      <c r="Y23" s="93"/>
      <c r="Z23" s="93"/>
      <c r="AA23" s="94"/>
      <c r="AB23" s="75"/>
      <c r="AK23" s="93"/>
    </row>
    <row r="24" spans="1:45" x14ac:dyDescent="0.25">
      <c r="A24" s="64"/>
      <c r="D24" s="90"/>
      <c r="E24" s="91"/>
      <c r="F24" s="92"/>
      <c r="G24" s="75"/>
      <c r="H24" s="75"/>
      <c r="I24" s="75"/>
      <c r="J24" s="75"/>
      <c r="K24" s="91"/>
      <c r="L24" s="93"/>
      <c r="M24" s="93"/>
      <c r="N24" s="93"/>
      <c r="O24" s="94"/>
      <c r="P24" s="91"/>
      <c r="Q24" s="93"/>
      <c r="R24" s="94"/>
      <c r="S24" s="94"/>
      <c r="T24" s="91"/>
      <c r="U24" s="93"/>
      <c r="V24" s="93"/>
      <c r="W24" s="94"/>
      <c r="X24" s="91"/>
      <c r="Y24" s="93"/>
      <c r="Z24" s="93"/>
      <c r="AA24" s="94"/>
      <c r="AB24" s="98"/>
      <c r="AK24" s="93"/>
    </row>
    <row r="25" spans="1:45" x14ac:dyDescent="0.25">
      <c r="A25" s="64"/>
      <c r="D25" s="90"/>
      <c r="E25" s="91"/>
      <c r="F25" s="92"/>
      <c r="G25" s="75"/>
      <c r="H25" s="75"/>
      <c r="I25" s="75"/>
      <c r="J25" s="75"/>
      <c r="K25" s="91"/>
      <c r="L25" s="93"/>
      <c r="M25" s="93"/>
      <c r="N25" s="93"/>
      <c r="O25" s="94"/>
      <c r="P25" s="91"/>
      <c r="Q25" s="93"/>
      <c r="R25" s="94"/>
      <c r="S25" s="94"/>
      <c r="T25" s="91"/>
      <c r="U25" s="93"/>
      <c r="V25" s="93"/>
      <c r="W25" s="94"/>
      <c r="X25" s="91"/>
      <c r="Y25" s="93"/>
      <c r="Z25" s="93"/>
      <c r="AA25" s="94"/>
      <c r="AB25" s="75"/>
      <c r="AK25" s="93"/>
    </row>
    <row r="26" spans="1:45" x14ac:dyDescent="0.25">
      <c r="A26" s="64"/>
      <c r="D26" s="90"/>
      <c r="E26" s="91"/>
      <c r="F26" s="92"/>
      <c r="G26" s="75"/>
      <c r="H26" s="75"/>
      <c r="I26" s="75"/>
      <c r="J26" s="75"/>
      <c r="K26" s="91"/>
      <c r="L26" s="93"/>
      <c r="M26" s="93"/>
      <c r="N26" s="93"/>
      <c r="O26" s="94"/>
      <c r="P26" s="91"/>
      <c r="Q26" s="93"/>
      <c r="R26" s="94"/>
      <c r="S26" s="94"/>
      <c r="T26" s="91"/>
      <c r="U26" s="93"/>
      <c r="V26" s="93"/>
      <c r="W26" s="94"/>
      <c r="X26" s="91"/>
      <c r="Y26" s="93"/>
      <c r="Z26" s="93"/>
      <c r="AA26" s="94"/>
      <c r="AB26" s="75"/>
      <c r="AK26" s="93"/>
    </row>
    <row r="27" spans="1:45" x14ac:dyDescent="0.25">
      <c r="A27" s="64"/>
      <c r="D27" s="90"/>
      <c r="E27" s="91"/>
      <c r="F27" s="92"/>
      <c r="G27" s="75"/>
      <c r="H27" s="75"/>
      <c r="I27" s="75"/>
      <c r="J27" s="75"/>
      <c r="K27" s="91"/>
      <c r="L27" s="93"/>
      <c r="M27" s="93"/>
      <c r="N27" s="93"/>
      <c r="O27" s="94"/>
      <c r="P27" s="91"/>
      <c r="Q27" s="93"/>
      <c r="R27" s="94"/>
      <c r="S27" s="94"/>
      <c r="T27" s="91"/>
      <c r="U27" s="93"/>
      <c r="V27" s="93"/>
      <c r="W27" s="94"/>
      <c r="X27" s="91"/>
      <c r="Y27" s="93"/>
      <c r="Z27" s="93"/>
      <c r="AA27" s="94"/>
      <c r="AB27" s="75"/>
      <c r="AK27" s="93"/>
    </row>
    <row r="28" spans="1:45" x14ac:dyDescent="0.25">
      <c r="A28" s="64"/>
      <c r="D28" s="90"/>
      <c r="E28" s="91"/>
      <c r="F28" s="92"/>
      <c r="G28" s="75"/>
      <c r="H28" s="75"/>
      <c r="I28" s="75"/>
      <c r="J28" s="75"/>
      <c r="K28" s="91"/>
      <c r="L28" s="93"/>
      <c r="M28" s="93"/>
      <c r="N28" s="93"/>
      <c r="O28" s="94"/>
      <c r="P28" s="91"/>
      <c r="Q28" s="93"/>
      <c r="R28" s="94"/>
      <c r="S28" s="94"/>
      <c r="T28" s="91"/>
      <c r="U28" s="93"/>
      <c r="V28" s="93"/>
      <c r="W28" s="94"/>
      <c r="X28" s="91"/>
      <c r="Y28" s="93"/>
      <c r="Z28" s="93"/>
      <c r="AA28" s="94"/>
      <c r="AB28" s="75"/>
      <c r="AK28" s="93"/>
    </row>
    <row r="29" spans="1:45" s="75" customFormat="1" x14ac:dyDescent="0.25">
      <c r="A29" s="64"/>
      <c r="B29"/>
      <c r="C29"/>
      <c r="D29" s="90"/>
      <c r="E29" s="91"/>
      <c r="F29" s="92"/>
      <c r="K29" s="91"/>
      <c r="L29" s="93"/>
      <c r="M29" s="93"/>
      <c r="N29" s="93"/>
      <c r="O29" s="94"/>
      <c r="P29" s="91"/>
      <c r="Q29" s="93"/>
      <c r="R29" s="94"/>
      <c r="S29" s="94"/>
      <c r="T29" s="91"/>
      <c r="U29" s="93"/>
      <c r="V29" s="93"/>
      <c r="W29" s="94"/>
      <c r="X29" s="91"/>
      <c r="Y29" s="93"/>
      <c r="Z29" s="93"/>
      <c r="AA29" s="94"/>
      <c r="AD29"/>
      <c r="AE29"/>
      <c r="AF29"/>
      <c r="AG29"/>
      <c r="AH29"/>
      <c r="AI29"/>
      <c r="AJ29"/>
      <c r="AK29" s="93"/>
      <c r="AL29"/>
      <c r="AM29"/>
      <c r="AN29"/>
      <c r="AO29"/>
      <c r="AP29"/>
      <c r="AQ29"/>
      <c r="AR29"/>
      <c r="AS29"/>
    </row>
    <row r="30" spans="1:45" s="75" customFormat="1" x14ac:dyDescent="0.25">
      <c r="A30" s="64"/>
      <c r="B30"/>
      <c r="C30"/>
      <c r="D30" s="90"/>
      <c r="E30" s="91"/>
      <c r="F30" s="92"/>
      <c r="K30" s="91"/>
      <c r="L30" s="93"/>
      <c r="M30" s="93"/>
      <c r="N30" s="93"/>
      <c r="O30" s="94"/>
      <c r="P30" s="91"/>
      <c r="Q30" s="93"/>
      <c r="R30" s="94"/>
      <c r="S30" s="94"/>
      <c r="T30" s="91"/>
      <c r="U30" s="93"/>
      <c r="V30" s="93"/>
      <c r="W30" s="94"/>
      <c r="X30" s="91"/>
      <c r="Y30" s="93"/>
      <c r="Z30" s="93"/>
      <c r="AA30" s="94"/>
      <c r="AD30"/>
      <c r="AE30"/>
      <c r="AF30"/>
      <c r="AG30"/>
      <c r="AH30"/>
      <c r="AI30"/>
      <c r="AJ30"/>
      <c r="AK30" s="93"/>
      <c r="AL30"/>
      <c r="AM30"/>
      <c r="AN30"/>
      <c r="AO30"/>
      <c r="AP30"/>
      <c r="AQ30"/>
      <c r="AR30"/>
      <c r="AS30"/>
    </row>
    <row r="31" spans="1:45" s="75" customFormat="1" x14ac:dyDescent="0.25">
      <c r="A31" s="64"/>
      <c r="B31"/>
      <c r="C31"/>
      <c r="D31" s="90"/>
      <c r="E31" s="91"/>
      <c r="F31" s="92"/>
      <c r="K31" s="91"/>
      <c r="L31" s="93"/>
      <c r="M31" s="93"/>
      <c r="N31" s="93"/>
      <c r="O31" s="94"/>
      <c r="P31" s="91"/>
      <c r="Q31" s="93"/>
      <c r="R31" s="94"/>
      <c r="S31" s="94"/>
      <c r="T31" s="91"/>
      <c r="U31" s="93"/>
      <c r="V31" s="93"/>
      <c r="W31" s="94"/>
      <c r="X31" s="91"/>
      <c r="Y31" s="93"/>
      <c r="Z31" s="93"/>
      <c r="AA31" s="94"/>
      <c r="AD31"/>
      <c r="AE31"/>
      <c r="AF31"/>
      <c r="AG31"/>
      <c r="AH31"/>
      <c r="AI31"/>
      <c r="AJ31"/>
      <c r="AK31" s="93"/>
      <c r="AL31"/>
      <c r="AM31"/>
      <c r="AN31"/>
      <c r="AO31"/>
      <c r="AP31"/>
      <c r="AQ31"/>
      <c r="AR31"/>
      <c r="AS31"/>
    </row>
    <row r="32" spans="1:45" s="75" customFormat="1" x14ac:dyDescent="0.25">
      <c r="A32" s="64"/>
      <c r="B32"/>
      <c r="C32"/>
      <c r="D32" s="90"/>
      <c r="E32" s="91"/>
      <c r="F32" s="92"/>
      <c r="K32" s="91"/>
      <c r="L32" s="93"/>
      <c r="M32" s="93"/>
      <c r="N32" s="93"/>
      <c r="O32" s="94"/>
      <c r="P32" s="91"/>
      <c r="Q32" s="93"/>
      <c r="R32" s="94"/>
      <c r="S32" s="94"/>
      <c r="T32" s="91"/>
      <c r="U32" s="93"/>
      <c r="V32" s="93"/>
      <c r="W32" s="94"/>
      <c r="X32" s="91"/>
      <c r="Y32" s="93"/>
      <c r="Z32" s="93"/>
      <c r="AA32" s="94"/>
      <c r="AB32" s="98"/>
      <c r="AD32"/>
      <c r="AE32"/>
      <c r="AF32"/>
      <c r="AG32"/>
      <c r="AH32"/>
      <c r="AI32"/>
      <c r="AJ32"/>
      <c r="AK32" s="93"/>
      <c r="AL32"/>
      <c r="AM32"/>
      <c r="AN32"/>
      <c r="AO32"/>
      <c r="AP32"/>
      <c r="AQ32"/>
      <c r="AR32"/>
      <c r="AS32"/>
    </row>
    <row r="33" spans="1:45" s="75" customFormat="1" x14ac:dyDescent="0.25">
      <c r="A33" s="64"/>
      <c r="B33"/>
      <c r="C33"/>
      <c r="D33" s="90"/>
      <c r="E33" s="91"/>
      <c r="F33" s="92"/>
      <c r="K33" s="91"/>
      <c r="L33" s="93"/>
      <c r="M33" s="93"/>
      <c r="N33" s="93"/>
      <c r="O33" s="94"/>
      <c r="P33" s="91"/>
      <c r="Q33" s="93"/>
      <c r="R33" s="94"/>
      <c r="S33" s="94"/>
      <c r="T33" s="91"/>
      <c r="U33" s="93"/>
      <c r="V33" s="93"/>
      <c r="W33" s="94"/>
      <c r="X33" s="91"/>
      <c r="Y33" s="93"/>
      <c r="Z33" s="93"/>
      <c r="AA33" s="94"/>
      <c r="AD33"/>
      <c r="AE33"/>
      <c r="AF33"/>
      <c r="AG33"/>
      <c r="AH33"/>
      <c r="AI33"/>
      <c r="AJ33"/>
      <c r="AK33" s="93"/>
      <c r="AL33"/>
      <c r="AM33"/>
      <c r="AN33"/>
      <c r="AO33"/>
      <c r="AP33"/>
      <c r="AQ33"/>
      <c r="AR33"/>
      <c r="AS33"/>
    </row>
    <row r="34" spans="1:45" s="75" customFormat="1" x14ac:dyDescent="0.25">
      <c r="A34" s="64"/>
      <c r="B34"/>
      <c r="C34"/>
      <c r="D34" s="90"/>
      <c r="E34" s="91"/>
      <c r="F34" s="92"/>
      <c r="K34" s="91"/>
      <c r="L34" s="93"/>
      <c r="M34" s="93"/>
      <c r="N34" s="93"/>
      <c r="O34" s="94"/>
      <c r="P34" s="91"/>
      <c r="Q34" s="93"/>
      <c r="R34" s="94"/>
      <c r="S34" s="94"/>
      <c r="T34" s="91"/>
      <c r="U34" s="93"/>
      <c r="V34" s="93"/>
      <c r="W34" s="94"/>
      <c r="X34" s="91"/>
      <c r="Y34" s="93"/>
      <c r="Z34" s="93"/>
      <c r="AA34" s="94"/>
      <c r="AD34"/>
      <c r="AE34"/>
      <c r="AF34"/>
      <c r="AG34"/>
      <c r="AH34"/>
      <c r="AI34"/>
      <c r="AJ34"/>
      <c r="AK34" s="93"/>
      <c r="AL34"/>
      <c r="AM34"/>
      <c r="AN34"/>
      <c r="AO34"/>
      <c r="AP34"/>
      <c r="AQ34"/>
      <c r="AR34"/>
      <c r="AS34"/>
    </row>
    <row r="35" spans="1:45" s="75" customFormat="1" x14ac:dyDescent="0.25">
      <c r="A35" s="64"/>
      <c r="B35"/>
      <c r="C35"/>
      <c r="D35" s="90"/>
      <c r="E35" s="91"/>
      <c r="F35" s="92"/>
      <c r="K35" s="91"/>
      <c r="L35" s="93"/>
      <c r="M35" s="93"/>
      <c r="N35" s="93"/>
      <c r="O35" s="94"/>
      <c r="P35" s="91"/>
      <c r="Q35" s="93"/>
      <c r="R35" s="94"/>
      <c r="S35" s="94"/>
      <c r="T35" s="91"/>
      <c r="U35" s="93"/>
      <c r="V35" s="93"/>
      <c r="W35" s="94"/>
      <c r="X35" s="91"/>
      <c r="Y35" s="93"/>
      <c r="Z35" s="93"/>
      <c r="AA35" s="94"/>
      <c r="AD35"/>
      <c r="AE35"/>
      <c r="AF35"/>
      <c r="AG35"/>
      <c r="AH35"/>
      <c r="AI35"/>
      <c r="AJ35"/>
      <c r="AK35" s="93"/>
      <c r="AL35"/>
      <c r="AM35"/>
      <c r="AN35"/>
      <c r="AO35"/>
      <c r="AP35"/>
      <c r="AQ35"/>
      <c r="AR35"/>
      <c r="AS35"/>
    </row>
    <row r="36" spans="1:45" s="75" customFormat="1" x14ac:dyDescent="0.25">
      <c r="A36" s="64"/>
      <c r="B36"/>
      <c r="C36"/>
      <c r="D36" s="90"/>
      <c r="E36" s="91"/>
      <c r="F36" s="92"/>
      <c r="K36" s="91"/>
      <c r="L36" s="93"/>
      <c r="M36" s="93"/>
      <c r="N36" s="93"/>
      <c r="O36" s="94"/>
      <c r="P36" s="91"/>
      <c r="Q36" s="93"/>
      <c r="R36" s="94"/>
      <c r="S36" s="94"/>
      <c r="T36" s="91"/>
      <c r="U36" s="93"/>
      <c r="V36" s="93"/>
      <c r="W36" s="94"/>
      <c r="X36" s="91"/>
      <c r="Y36" s="93"/>
      <c r="Z36" s="93"/>
      <c r="AA36" s="94"/>
      <c r="AD36"/>
      <c r="AE36"/>
      <c r="AF36"/>
      <c r="AG36"/>
      <c r="AH36"/>
      <c r="AI36"/>
      <c r="AJ36"/>
      <c r="AK36" s="93"/>
      <c r="AL36"/>
      <c r="AM36"/>
      <c r="AN36"/>
      <c r="AO36"/>
      <c r="AP36"/>
      <c r="AQ36"/>
      <c r="AR36"/>
      <c r="AS36"/>
    </row>
    <row r="37" spans="1:45" s="75" customFormat="1" x14ac:dyDescent="0.25">
      <c r="A37" s="64"/>
      <c r="B37"/>
      <c r="C37"/>
      <c r="D37" s="90"/>
      <c r="E37" s="91"/>
      <c r="F37" s="92"/>
      <c r="K37" s="91"/>
      <c r="L37" s="93"/>
      <c r="M37" s="93"/>
      <c r="N37" s="93"/>
      <c r="O37" s="94"/>
      <c r="P37" s="91"/>
      <c r="Q37" s="93"/>
      <c r="R37" s="94"/>
      <c r="S37" s="94"/>
      <c r="T37" s="91"/>
      <c r="U37" s="93"/>
      <c r="V37" s="93"/>
      <c r="W37" s="94"/>
      <c r="X37" s="91"/>
      <c r="Y37" s="93"/>
      <c r="Z37" s="93"/>
      <c r="AA37" s="94"/>
      <c r="AB37" s="98"/>
      <c r="AD37"/>
      <c r="AE37"/>
      <c r="AF37"/>
      <c r="AG37"/>
      <c r="AH37"/>
      <c r="AI37"/>
      <c r="AJ37"/>
      <c r="AK37" s="93"/>
      <c r="AL37"/>
      <c r="AM37"/>
      <c r="AN37"/>
      <c r="AO37"/>
      <c r="AP37"/>
      <c r="AQ37"/>
      <c r="AR37"/>
      <c r="AS37"/>
    </row>
    <row r="38" spans="1:45" s="75" customFormat="1" x14ac:dyDescent="0.25">
      <c r="A38" s="64"/>
      <c r="B38"/>
      <c r="C38"/>
      <c r="D38" s="90"/>
      <c r="E38" s="91"/>
      <c r="F38" s="92"/>
      <c r="K38" s="91"/>
      <c r="L38" s="93"/>
      <c r="M38" s="93"/>
      <c r="N38" s="93"/>
      <c r="O38" s="94"/>
      <c r="P38" s="91"/>
      <c r="Q38" s="93"/>
      <c r="R38" s="94"/>
      <c r="S38" s="94"/>
      <c r="T38" s="91"/>
      <c r="U38" s="93"/>
      <c r="V38" s="93"/>
      <c r="W38" s="94"/>
      <c r="X38" s="91"/>
      <c r="Y38" s="93"/>
      <c r="Z38" s="93"/>
      <c r="AA38" s="94"/>
      <c r="AB38" s="98"/>
      <c r="AD38"/>
      <c r="AE38"/>
      <c r="AF38"/>
      <c r="AG38"/>
      <c r="AH38"/>
      <c r="AI38"/>
      <c r="AJ38"/>
      <c r="AK38" s="93"/>
      <c r="AL38"/>
      <c r="AM38"/>
      <c r="AN38"/>
      <c r="AO38"/>
      <c r="AP38"/>
      <c r="AQ38"/>
      <c r="AR38"/>
      <c r="AS38"/>
    </row>
    <row r="39" spans="1:45" s="75" customFormat="1" x14ac:dyDescent="0.25">
      <c r="A39" s="64"/>
      <c r="B39"/>
      <c r="C39"/>
      <c r="D39" s="90"/>
      <c r="E39" s="91"/>
      <c r="F39" s="92"/>
      <c r="K39" s="91"/>
      <c r="L39" s="93"/>
      <c r="M39" s="93"/>
      <c r="N39" s="93"/>
      <c r="O39" s="94"/>
      <c r="P39" s="91"/>
      <c r="Q39" s="93"/>
      <c r="R39" s="94"/>
      <c r="S39" s="94"/>
      <c r="T39" s="91"/>
      <c r="U39" s="93"/>
      <c r="V39" s="93"/>
      <c r="W39" s="94"/>
      <c r="X39" s="91"/>
      <c r="Y39" s="93"/>
      <c r="Z39" s="93"/>
      <c r="AA39" s="94"/>
      <c r="AB39" s="98"/>
      <c r="AD39"/>
      <c r="AE39"/>
      <c r="AF39"/>
      <c r="AG39"/>
      <c r="AH39"/>
      <c r="AI39"/>
      <c r="AJ39"/>
      <c r="AK39" s="93"/>
      <c r="AL39"/>
      <c r="AM39"/>
      <c r="AN39"/>
      <c r="AO39"/>
      <c r="AP39"/>
      <c r="AQ39"/>
      <c r="AR39"/>
      <c r="AS39"/>
    </row>
    <row r="40" spans="1:45" s="75" customFormat="1" x14ac:dyDescent="0.25">
      <c r="A40" s="64"/>
      <c r="B40"/>
      <c r="C40"/>
      <c r="D40" s="90"/>
      <c r="E40" s="91"/>
      <c r="F40" s="92"/>
      <c r="K40" s="91"/>
      <c r="L40" s="93"/>
      <c r="M40" s="93"/>
      <c r="N40" s="93"/>
      <c r="O40" s="94"/>
      <c r="P40" s="91"/>
      <c r="Q40" s="93"/>
      <c r="R40" s="94"/>
      <c r="S40" s="94"/>
      <c r="T40" s="91"/>
      <c r="U40" s="93"/>
      <c r="V40" s="93"/>
      <c r="W40" s="94"/>
      <c r="X40" s="91"/>
      <c r="Y40" s="93"/>
      <c r="Z40" s="93"/>
      <c r="AA40" s="94"/>
      <c r="AD40"/>
      <c r="AE40"/>
      <c r="AF40"/>
      <c r="AG40"/>
      <c r="AH40"/>
      <c r="AI40"/>
      <c r="AJ40"/>
      <c r="AK40" s="93"/>
      <c r="AL40"/>
      <c r="AM40"/>
      <c r="AN40"/>
      <c r="AO40"/>
      <c r="AP40"/>
      <c r="AQ40"/>
      <c r="AR40"/>
      <c r="AS40"/>
    </row>
    <row r="41" spans="1:45" s="75" customFormat="1" x14ac:dyDescent="0.25">
      <c r="A41" s="64"/>
      <c r="B41"/>
      <c r="C41"/>
      <c r="D41" s="90"/>
      <c r="E41" s="91"/>
      <c r="F41" s="92"/>
      <c r="K41" s="91"/>
      <c r="L41" s="93"/>
      <c r="M41" s="93"/>
      <c r="N41" s="93"/>
      <c r="O41" s="94"/>
      <c r="P41" s="91"/>
      <c r="Q41" s="93"/>
      <c r="R41" s="94"/>
      <c r="S41" s="94"/>
      <c r="T41" s="91"/>
      <c r="U41" s="93"/>
      <c r="V41" s="93"/>
      <c r="W41" s="94"/>
      <c r="X41" s="91"/>
      <c r="Y41" s="93"/>
      <c r="Z41" s="93"/>
      <c r="AA41" s="94"/>
      <c r="AD41"/>
      <c r="AE41"/>
      <c r="AF41"/>
      <c r="AG41"/>
      <c r="AH41"/>
      <c r="AI41"/>
      <c r="AJ41"/>
      <c r="AK41" s="93"/>
      <c r="AL41"/>
      <c r="AM41"/>
      <c r="AN41"/>
      <c r="AO41"/>
      <c r="AP41"/>
      <c r="AQ41"/>
      <c r="AR41"/>
      <c r="AS41"/>
    </row>
    <row r="42" spans="1:45" s="75" customFormat="1" x14ac:dyDescent="0.25">
      <c r="A42" s="64"/>
      <c r="B42"/>
      <c r="C42"/>
      <c r="D42" s="90"/>
      <c r="E42" s="91"/>
      <c r="F42" s="92"/>
      <c r="K42" s="91"/>
      <c r="L42" s="93"/>
      <c r="M42" s="93"/>
      <c r="N42" s="93"/>
      <c r="O42" s="94"/>
      <c r="P42" s="91"/>
      <c r="Q42" s="93"/>
      <c r="R42" s="94"/>
      <c r="S42" s="94"/>
      <c r="T42" s="91"/>
      <c r="U42" s="93"/>
      <c r="V42" s="93"/>
      <c r="W42" s="94"/>
      <c r="X42" s="91"/>
      <c r="Y42" s="93"/>
      <c r="Z42" s="93"/>
      <c r="AA42" s="94"/>
      <c r="AD42"/>
      <c r="AE42"/>
      <c r="AF42"/>
      <c r="AG42"/>
      <c r="AH42"/>
      <c r="AI42"/>
      <c r="AJ42"/>
      <c r="AK42" s="93"/>
      <c r="AL42"/>
      <c r="AM42"/>
      <c r="AN42"/>
      <c r="AO42"/>
      <c r="AP42"/>
      <c r="AQ42"/>
      <c r="AR42"/>
      <c r="AS42"/>
    </row>
    <row r="43" spans="1:45" s="75" customFormat="1" x14ac:dyDescent="0.25">
      <c r="A43" s="64"/>
      <c r="B43"/>
      <c r="C43"/>
      <c r="D43" s="90"/>
      <c r="E43" s="91"/>
      <c r="F43" s="92"/>
      <c r="K43" s="91"/>
      <c r="L43" s="93"/>
      <c r="M43" s="93"/>
      <c r="N43" s="93"/>
      <c r="O43" s="94"/>
      <c r="P43" s="91"/>
      <c r="Q43" s="93"/>
      <c r="R43" s="94"/>
      <c r="S43" s="94"/>
      <c r="T43" s="91"/>
      <c r="U43" s="93"/>
      <c r="V43" s="93"/>
      <c r="W43" s="94"/>
      <c r="X43" s="91"/>
      <c r="Y43" s="93"/>
      <c r="Z43" s="93"/>
      <c r="AA43" s="94"/>
      <c r="AD43"/>
      <c r="AE43"/>
      <c r="AF43"/>
      <c r="AG43"/>
      <c r="AH43"/>
      <c r="AI43"/>
      <c r="AJ43"/>
      <c r="AK43" s="93"/>
      <c r="AL43"/>
      <c r="AM43"/>
      <c r="AN43"/>
      <c r="AO43"/>
      <c r="AP43"/>
      <c r="AQ43"/>
      <c r="AR43"/>
      <c r="AS43"/>
    </row>
    <row r="44" spans="1:45" s="75" customFormat="1" x14ac:dyDescent="0.25">
      <c r="A44" s="64"/>
      <c r="B44"/>
      <c r="C44"/>
      <c r="D44" s="90"/>
      <c r="E44" s="91"/>
      <c r="F44" s="92"/>
      <c r="K44" s="91"/>
      <c r="L44" s="93"/>
      <c r="M44" s="93"/>
      <c r="N44" s="93"/>
      <c r="O44" s="94"/>
      <c r="P44" s="91"/>
      <c r="Q44" s="93"/>
      <c r="R44" s="94"/>
      <c r="S44" s="94"/>
      <c r="T44" s="91"/>
      <c r="U44" s="93"/>
      <c r="V44" s="93"/>
      <c r="W44" s="94"/>
      <c r="X44" s="91"/>
      <c r="Y44" s="93"/>
      <c r="Z44" s="93"/>
      <c r="AA44" s="94"/>
      <c r="AD44"/>
      <c r="AE44"/>
      <c r="AF44"/>
      <c r="AG44"/>
      <c r="AH44"/>
      <c r="AI44"/>
      <c r="AJ44"/>
      <c r="AK44" s="93"/>
      <c r="AL44"/>
      <c r="AM44"/>
      <c r="AN44"/>
      <c r="AO44"/>
      <c r="AP44"/>
      <c r="AQ44"/>
      <c r="AR44"/>
      <c r="AS44"/>
    </row>
    <row r="45" spans="1:45" s="75" customFormat="1" x14ac:dyDescent="0.25">
      <c r="A45" s="64"/>
      <c r="B45"/>
      <c r="C45"/>
      <c r="D45" s="90"/>
      <c r="E45" s="91"/>
      <c r="F45" s="92"/>
      <c r="K45" s="91"/>
      <c r="L45" s="93"/>
      <c r="M45" s="93"/>
      <c r="N45" s="93"/>
      <c r="O45" s="94"/>
      <c r="P45" s="91"/>
      <c r="Q45" s="93"/>
      <c r="R45" s="94"/>
      <c r="S45" s="94"/>
      <c r="T45" s="91"/>
      <c r="U45" s="93"/>
      <c r="V45" s="93"/>
      <c r="W45" s="94"/>
      <c r="X45" s="91"/>
      <c r="Y45" s="93"/>
      <c r="Z45" s="93"/>
      <c r="AA45" s="94"/>
      <c r="AD45"/>
      <c r="AE45"/>
      <c r="AF45"/>
      <c r="AG45"/>
      <c r="AH45"/>
      <c r="AI45"/>
      <c r="AJ45"/>
      <c r="AK45" s="93"/>
      <c r="AL45"/>
      <c r="AM45"/>
      <c r="AN45"/>
      <c r="AO45"/>
      <c r="AP45"/>
      <c r="AQ45"/>
      <c r="AR45"/>
      <c r="AS45"/>
    </row>
    <row r="46" spans="1:45" s="75" customFormat="1" x14ac:dyDescent="0.25">
      <c r="A46" s="64"/>
      <c r="B46"/>
      <c r="C46"/>
      <c r="D46" s="90"/>
      <c r="E46" s="91"/>
      <c r="F46" s="92"/>
      <c r="K46" s="91"/>
      <c r="L46" s="93"/>
      <c r="M46" s="93"/>
      <c r="N46" s="93"/>
      <c r="O46" s="94"/>
      <c r="P46" s="91"/>
      <c r="Q46" s="93"/>
      <c r="R46" s="94"/>
      <c r="S46" s="94"/>
      <c r="T46" s="91"/>
      <c r="U46" s="93"/>
      <c r="V46" s="93"/>
      <c r="W46" s="94"/>
      <c r="X46" s="91"/>
      <c r="Y46" s="93"/>
      <c r="Z46" s="93"/>
      <c r="AA46" s="94"/>
      <c r="AD46"/>
      <c r="AE46"/>
      <c r="AF46"/>
      <c r="AG46"/>
      <c r="AH46"/>
      <c r="AI46"/>
      <c r="AJ46"/>
      <c r="AK46" s="93"/>
      <c r="AL46"/>
      <c r="AM46"/>
      <c r="AN46"/>
      <c r="AO46"/>
      <c r="AP46"/>
      <c r="AQ46"/>
      <c r="AR46"/>
      <c r="AS46"/>
    </row>
    <row r="47" spans="1:45" s="75" customFormat="1" x14ac:dyDescent="0.25">
      <c r="A47" s="64"/>
      <c r="B47"/>
      <c r="C47"/>
      <c r="D47" s="90"/>
      <c r="E47" s="91"/>
      <c r="F47" s="92"/>
      <c r="K47" s="91"/>
      <c r="L47" s="93"/>
      <c r="M47" s="93"/>
      <c r="N47" s="93"/>
      <c r="O47" s="94"/>
      <c r="P47" s="91"/>
      <c r="Q47" s="93"/>
      <c r="R47" s="94"/>
      <c r="S47" s="94"/>
      <c r="T47" s="91"/>
      <c r="U47" s="93"/>
      <c r="V47" s="93"/>
      <c r="W47" s="94"/>
      <c r="X47" s="91"/>
      <c r="Y47" s="93"/>
      <c r="Z47" s="93"/>
      <c r="AA47" s="94"/>
      <c r="AD47"/>
      <c r="AE47"/>
      <c r="AF47"/>
      <c r="AG47"/>
      <c r="AH47"/>
      <c r="AI47"/>
      <c r="AJ47"/>
      <c r="AK47" s="93"/>
      <c r="AL47"/>
      <c r="AM47"/>
      <c r="AN47"/>
      <c r="AO47"/>
      <c r="AP47"/>
      <c r="AQ47"/>
      <c r="AR47"/>
      <c r="AS47"/>
    </row>
    <row r="48" spans="1:45" s="75" customFormat="1" x14ac:dyDescent="0.25">
      <c r="A48" s="64"/>
      <c r="B48"/>
      <c r="C48"/>
      <c r="D48" s="90"/>
      <c r="E48" s="91"/>
      <c r="F48" s="92"/>
      <c r="K48" s="91"/>
      <c r="L48" s="93"/>
      <c r="M48" s="93"/>
      <c r="N48" s="93"/>
      <c r="O48" s="94"/>
      <c r="P48" s="91"/>
      <c r="Q48" s="93"/>
      <c r="R48" s="94"/>
      <c r="S48" s="94"/>
      <c r="T48" s="91"/>
      <c r="U48" s="93"/>
      <c r="V48" s="93"/>
      <c r="W48" s="94"/>
      <c r="X48" s="91"/>
      <c r="Y48" s="93"/>
      <c r="Z48" s="93"/>
      <c r="AA48" s="94"/>
      <c r="AB48" s="98"/>
      <c r="AD48"/>
      <c r="AE48"/>
      <c r="AF48"/>
      <c r="AG48"/>
      <c r="AH48"/>
      <c r="AI48"/>
      <c r="AJ48"/>
      <c r="AK48" s="93"/>
      <c r="AL48"/>
      <c r="AM48"/>
      <c r="AN48"/>
      <c r="AO48"/>
      <c r="AP48"/>
      <c r="AQ48"/>
      <c r="AR48"/>
      <c r="AS48"/>
    </row>
    <row r="49" spans="1:45" s="75" customFormat="1" x14ac:dyDescent="0.25">
      <c r="A49" s="64"/>
      <c r="B49"/>
      <c r="C49"/>
      <c r="D49" s="90"/>
      <c r="E49" s="91"/>
      <c r="F49" s="92"/>
      <c r="K49" s="91"/>
      <c r="L49" s="93"/>
      <c r="M49" s="93"/>
      <c r="N49" s="93"/>
      <c r="O49" s="94"/>
      <c r="P49" s="91"/>
      <c r="Q49" s="93"/>
      <c r="R49" s="94"/>
      <c r="S49" s="94"/>
      <c r="T49" s="91"/>
      <c r="U49" s="93"/>
      <c r="V49" s="93"/>
      <c r="W49" s="94"/>
      <c r="X49" s="91"/>
      <c r="Y49" s="93"/>
      <c r="Z49" s="93"/>
      <c r="AA49" s="94"/>
      <c r="AD49"/>
      <c r="AE49"/>
      <c r="AF49"/>
      <c r="AG49"/>
      <c r="AH49"/>
      <c r="AI49"/>
      <c r="AJ49"/>
      <c r="AK49" s="93"/>
      <c r="AL49"/>
      <c r="AM49"/>
      <c r="AN49"/>
      <c r="AO49"/>
      <c r="AP49"/>
      <c r="AQ49"/>
      <c r="AR49"/>
      <c r="AS49"/>
    </row>
    <row r="50" spans="1:45" s="75" customFormat="1" x14ac:dyDescent="0.25">
      <c r="A50" s="64"/>
      <c r="B50"/>
      <c r="C50"/>
      <c r="D50" s="90"/>
      <c r="E50" s="91"/>
      <c r="F50" s="92"/>
      <c r="K50" s="91"/>
      <c r="L50" s="93"/>
      <c r="M50" s="93"/>
      <c r="N50" s="93"/>
      <c r="O50" s="94"/>
      <c r="P50" s="91"/>
      <c r="Q50" s="93"/>
      <c r="R50" s="94"/>
      <c r="S50" s="94"/>
      <c r="T50" s="91"/>
      <c r="U50" s="93"/>
      <c r="V50" s="93"/>
      <c r="W50" s="94"/>
      <c r="X50" s="91"/>
      <c r="Y50" s="93"/>
      <c r="Z50" s="93"/>
      <c r="AA50" s="94"/>
      <c r="AD50"/>
      <c r="AE50"/>
      <c r="AF50"/>
      <c r="AG50"/>
      <c r="AH50"/>
      <c r="AI50"/>
      <c r="AJ50"/>
      <c r="AK50" s="93"/>
      <c r="AL50"/>
      <c r="AM50"/>
      <c r="AN50"/>
      <c r="AO50"/>
      <c r="AP50"/>
      <c r="AQ50"/>
      <c r="AR50"/>
      <c r="AS50"/>
    </row>
    <row r="51" spans="1:45" s="75" customFormat="1" x14ac:dyDescent="0.25">
      <c r="A51" s="64"/>
      <c r="B51"/>
      <c r="C51"/>
      <c r="D51" s="90"/>
      <c r="E51" s="91"/>
      <c r="F51" s="92"/>
      <c r="K51" s="91"/>
      <c r="L51" s="93"/>
      <c r="M51" s="93"/>
      <c r="N51" s="93"/>
      <c r="O51" s="94"/>
      <c r="P51" s="91"/>
      <c r="Q51" s="93"/>
      <c r="R51" s="94"/>
      <c r="S51" s="94"/>
      <c r="T51" s="91"/>
      <c r="U51" s="93"/>
      <c r="V51" s="93"/>
      <c r="W51" s="94"/>
      <c r="X51" s="91"/>
      <c r="Y51" s="93"/>
      <c r="Z51" s="93"/>
      <c r="AA51" s="94"/>
      <c r="AD51"/>
      <c r="AE51"/>
      <c r="AF51"/>
      <c r="AG51"/>
      <c r="AH51"/>
      <c r="AI51"/>
      <c r="AJ51"/>
      <c r="AK51" s="93"/>
      <c r="AL51"/>
      <c r="AM51"/>
      <c r="AN51"/>
      <c r="AO51"/>
      <c r="AP51"/>
      <c r="AQ51"/>
      <c r="AR51"/>
      <c r="AS51"/>
    </row>
    <row r="52" spans="1:45" s="75" customFormat="1" x14ac:dyDescent="0.25">
      <c r="A52" s="64"/>
      <c r="B52"/>
      <c r="C52"/>
      <c r="D52" s="90"/>
      <c r="E52" s="91"/>
      <c r="F52" s="92"/>
      <c r="K52" s="91"/>
      <c r="L52" s="93"/>
      <c r="M52" s="93"/>
      <c r="N52" s="93"/>
      <c r="O52" s="94"/>
      <c r="P52" s="91"/>
      <c r="Q52" s="93"/>
      <c r="R52" s="94"/>
      <c r="S52" s="94"/>
      <c r="T52" s="91"/>
      <c r="U52" s="93"/>
      <c r="V52" s="93"/>
      <c r="W52" s="94"/>
      <c r="X52" s="91"/>
      <c r="Y52" s="93"/>
      <c r="Z52" s="93"/>
      <c r="AA52" s="94"/>
      <c r="AB52" s="98"/>
      <c r="AD52"/>
      <c r="AE52"/>
      <c r="AF52"/>
      <c r="AG52"/>
      <c r="AH52"/>
      <c r="AI52"/>
      <c r="AJ52"/>
      <c r="AK52" s="93"/>
      <c r="AL52"/>
      <c r="AM52"/>
      <c r="AN52"/>
      <c r="AO52"/>
      <c r="AP52"/>
      <c r="AQ52"/>
      <c r="AR52"/>
      <c r="AS52"/>
    </row>
    <row r="53" spans="1:45" s="75" customFormat="1" x14ac:dyDescent="0.25">
      <c r="A53" s="64"/>
      <c r="B53"/>
      <c r="C53"/>
      <c r="D53" s="90"/>
      <c r="E53" s="91"/>
      <c r="F53" s="92"/>
      <c r="K53" s="91"/>
      <c r="L53" s="93"/>
      <c r="M53" s="93"/>
      <c r="N53" s="93"/>
      <c r="O53" s="94"/>
      <c r="P53" s="91"/>
      <c r="Q53" s="93"/>
      <c r="R53" s="94"/>
      <c r="S53" s="94"/>
      <c r="T53" s="91"/>
      <c r="U53" s="93"/>
      <c r="V53" s="93"/>
      <c r="W53" s="94"/>
      <c r="X53" s="91"/>
      <c r="Y53" s="93"/>
      <c r="Z53" s="93"/>
      <c r="AA53" s="94"/>
      <c r="AD53"/>
      <c r="AE53"/>
      <c r="AF53"/>
      <c r="AG53"/>
      <c r="AH53"/>
      <c r="AI53"/>
      <c r="AJ53"/>
      <c r="AK53" s="93"/>
      <c r="AL53"/>
      <c r="AM53"/>
      <c r="AN53"/>
      <c r="AO53"/>
      <c r="AP53"/>
      <c r="AQ53"/>
      <c r="AR53"/>
      <c r="AS53"/>
    </row>
    <row r="54" spans="1:45" s="75" customFormat="1" x14ac:dyDescent="0.25">
      <c r="A54" s="64"/>
      <c r="B54"/>
      <c r="C54"/>
      <c r="D54" s="90"/>
      <c r="E54" s="91"/>
      <c r="F54" s="92"/>
      <c r="K54" s="91"/>
      <c r="L54" s="93"/>
      <c r="M54" s="93"/>
      <c r="N54" s="93"/>
      <c r="O54" s="94"/>
      <c r="P54" s="91"/>
      <c r="Q54" s="93"/>
      <c r="R54" s="94"/>
      <c r="S54" s="94"/>
      <c r="T54" s="91"/>
      <c r="U54" s="93"/>
      <c r="V54" s="93"/>
      <c r="W54" s="94"/>
      <c r="X54" s="91"/>
      <c r="Y54" s="93"/>
      <c r="Z54" s="93"/>
      <c r="AA54" s="94"/>
      <c r="AD54"/>
      <c r="AE54"/>
      <c r="AF54"/>
      <c r="AG54"/>
      <c r="AH54"/>
      <c r="AI54"/>
      <c r="AJ54"/>
      <c r="AK54" s="93"/>
      <c r="AL54"/>
      <c r="AM54"/>
      <c r="AN54"/>
      <c r="AO54"/>
      <c r="AP54"/>
      <c r="AQ54"/>
      <c r="AR54"/>
      <c r="AS54"/>
    </row>
    <row r="55" spans="1:45" s="75" customFormat="1" x14ac:dyDescent="0.25">
      <c r="A55" s="64"/>
      <c r="B55"/>
      <c r="C55"/>
      <c r="D55" s="90"/>
      <c r="E55" s="91"/>
      <c r="F55" s="92"/>
      <c r="K55" s="91"/>
      <c r="L55" s="93"/>
      <c r="M55" s="93"/>
      <c r="N55" s="93"/>
      <c r="O55" s="94"/>
      <c r="P55" s="91"/>
      <c r="Q55" s="93"/>
      <c r="R55" s="94"/>
      <c r="S55" s="94"/>
      <c r="T55" s="91"/>
      <c r="U55" s="93"/>
      <c r="V55" s="93"/>
      <c r="W55" s="94"/>
      <c r="X55" s="91"/>
      <c r="Y55" s="93"/>
      <c r="Z55" s="93"/>
      <c r="AA55" s="94"/>
      <c r="AD55"/>
      <c r="AE55"/>
      <c r="AF55"/>
      <c r="AG55"/>
      <c r="AH55"/>
      <c r="AI55"/>
      <c r="AJ55"/>
      <c r="AK55" s="93"/>
      <c r="AL55"/>
      <c r="AM55"/>
      <c r="AN55"/>
      <c r="AO55"/>
      <c r="AP55"/>
      <c r="AQ55"/>
      <c r="AR55"/>
      <c r="AS55"/>
    </row>
    <row r="56" spans="1:45" s="75" customFormat="1" x14ac:dyDescent="0.25">
      <c r="A56" s="64"/>
      <c r="B56"/>
      <c r="C56"/>
      <c r="D56" s="90"/>
      <c r="E56" s="91"/>
      <c r="F56" s="92"/>
      <c r="K56" s="91"/>
      <c r="L56" s="93"/>
      <c r="M56" s="93"/>
      <c r="N56" s="93"/>
      <c r="O56" s="94"/>
      <c r="P56" s="91"/>
      <c r="Q56" s="93"/>
      <c r="R56" s="94"/>
      <c r="S56" s="94"/>
      <c r="T56" s="91"/>
      <c r="U56" s="93"/>
      <c r="V56" s="93"/>
      <c r="W56" s="94"/>
      <c r="X56" s="91"/>
      <c r="Y56" s="93"/>
      <c r="Z56" s="93"/>
      <c r="AA56" s="94"/>
      <c r="AB56" s="98"/>
      <c r="AD56"/>
      <c r="AE56"/>
      <c r="AF56"/>
      <c r="AG56"/>
      <c r="AH56"/>
      <c r="AI56"/>
      <c r="AJ56"/>
      <c r="AK56" s="93"/>
      <c r="AL56"/>
      <c r="AM56"/>
      <c r="AN56"/>
      <c r="AO56"/>
      <c r="AP56"/>
      <c r="AQ56"/>
      <c r="AR56"/>
      <c r="AS56"/>
    </row>
    <row r="57" spans="1:45" s="75" customFormat="1" x14ac:dyDescent="0.25">
      <c r="A57" s="64"/>
      <c r="B57"/>
      <c r="C57"/>
      <c r="D57" s="90"/>
      <c r="E57" s="91"/>
      <c r="F57" s="92"/>
      <c r="K57" s="91"/>
      <c r="L57" s="93"/>
      <c r="M57" s="93"/>
      <c r="N57" s="93"/>
      <c r="O57" s="94"/>
      <c r="P57" s="91"/>
      <c r="Q57" s="93"/>
      <c r="R57" s="94"/>
      <c r="S57" s="94"/>
      <c r="T57" s="91"/>
      <c r="U57" s="93"/>
      <c r="V57" s="93"/>
      <c r="W57" s="94"/>
      <c r="X57" s="91"/>
      <c r="Y57" s="93"/>
      <c r="Z57" s="93"/>
      <c r="AA57" s="94"/>
      <c r="AB57" s="98"/>
      <c r="AD57"/>
      <c r="AE57"/>
      <c r="AF57"/>
      <c r="AG57"/>
      <c r="AH57"/>
      <c r="AI57"/>
      <c r="AJ57"/>
      <c r="AK57" s="93"/>
      <c r="AL57"/>
      <c r="AM57"/>
      <c r="AN57"/>
      <c r="AO57"/>
      <c r="AP57"/>
      <c r="AQ57"/>
      <c r="AR57"/>
      <c r="AS57"/>
    </row>
    <row r="58" spans="1:45" s="75" customFormat="1" x14ac:dyDescent="0.25">
      <c r="A58" s="64"/>
      <c r="B58"/>
      <c r="C58"/>
      <c r="D58" s="90"/>
      <c r="E58" s="91"/>
      <c r="F58" s="92"/>
      <c r="K58" s="91"/>
      <c r="L58" s="93"/>
      <c r="M58" s="93"/>
      <c r="N58" s="93"/>
      <c r="O58" s="94"/>
      <c r="P58" s="91"/>
      <c r="Q58" s="93"/>
      <c r="R58" s="94"/>
      <c r="S58" s="94"/>
      <c r="T58" s="91"/>
      <c r="U58" s="93"/>
      <c r="V58" s="93"/>
      <c r="W58" s="94"/>
      <c r="X58" s="91"/>
      <c r="Y58" s="93"/>
      <c r="Z58" s="93"/>
      <c r="AA58" s="94"/>
      <c r="AD58"/>
      <c r="AE58"/>
      <c r="AF58"/>
      <c r="AG58"/>
      <c r="AH58"/>
      <c r="AI58"/>
      <c r="AJ58"/>
      <c r="AK58" s="93"/>
      <c r="AL58"/>
      <c r="AM58"/>
      <c r="AN58"/>
      <c r="AO58"/>
      <c r="AP58"/>
      <c r="AQ58"/>
      <c r="AR58"/>
      <c r="AS58"/>
    </row>
    <row r="59" spans="1:45" s="75" customFormat="1" x14ac:dyDescent="0.25">
      <c r="A59" s="64"/>
      <c r="B59"/>
      <c r="C59"/>
      <c r="D59" s="90"/>
      <c r="E59" s="91"/>
      <c r="F59" s="92"/>
      <c r="K59" s="91"/>
      <c r="L59" s="93"/>
      <c r="M59" s="93"/>
      <c r="N59" s="93"/>
      <c r="O59" s="94"/>
      <c r="P59" s="91"/>
      <c r="Q59" s="93"/>
      <c r="R59" s="94"/>
      <c r="S59" s="94"/>
      <c r="T59" s="91"/>
      <c r="U59" s="93"/>
      <c r="V59" s="93"/>
      <c r="W59" s="94"/>
      <c r="X59" s="91"/>
      <c r="Y59" s="93"/>
      <c r="Z59" s="93"/>
      <c r="AA59" s="94"/>
      <c r="AB59" s="98"/>
      <c r="AD59"/>
      <c r="AE59"/>
      <c r="AF59"/>
      <c r="AG59"/>
      <c r="AH59"/>
      <c r="AI59"/>
      <c r="AJ59"/>
      <c r="AK59" s="93"/>
      <c r="AL59"/>
      <c r="AM59"/>
      <c r="AN59"/>
      <c r="AO59"/>
      <c r="AP59"/>
      <c r="AQ59"/>
      <c r="AR59"/>
      <c r="AS59"/>
    </row>
    <row r="60" spans="1:45" s="75" customFormat="1" x14ac:dyDescent="0.25">
      <c r="A60" s="64"/>
      <c r="B60"/>
      <c r="C60"/>
      <c r="D60" s="90"/>
      <c r="E60" s="91"/>
      <c r="F60" s="92"/>
      <c r="K60" s="91"/>
      <c r="L60" s="93"/>
      <c r="M60" s="93"/>
      <c r="N60" s="93"/>
      <c r="O60" s="94"/>
      <c r="P60" s="91"/>
      <c r="Q60" s="93"/>
      <c r="R60" s="94"/>
      <c r="S60" s="94"/>
      <c r="T60" s="91"/>
      <c r="U60" s="93"/>
      <c r="V60" s="93"/>
      <c r="W60" s="94"/>
      <c r="X60" s="91"/>
      <c r="Y60" s="93"/>
      <c r="Z60" s="93"/>
      <c r="AA60" s="94"/>
      <c r="AB60" s="98"/>
      <c r="AD60"/>
      <c r="AE60"/>
      <c r="AF60"/>
      <c r="AG60"/>
      <c r="AH60"/>
      <c r="AI60"/>
      <c r="AJ60"/>
      <c r="AK60" s="93"/>
      <c r="AL60"/>
      <c r="AM60"/>
      <c r="AN60"/>
      <c r="AO60"/>
      <c r="AP60"/>
      <c r="AQ60"/>
      <c r="AR60"/>
      <c r="AS60"/>
    </row>
    <row r="61" spans="1:45" s="75" customFormat="1" x14ac:dyDescent="0.25">
      <c r="A61" s="64"/>
      <c r="B61"/>
      <c r="C61"/>
      <c r="D61" s="90"/>
      <c r="E61" s="91"/>
      <c r="F61" s="92"/>
      <c r="K61" s="91"/>
      <c r="L61" s="93"/>
      <c r="M61" s="93"/>
      <c r="N61" s="93"/>
      <c r="O61" s="94"/>
      <c r="P61" s="91"/>
      <c r="Q61" s="93"/>
      <c r="R61" s="94"/>
      <c r="S61" s="94"/>
      <c r="T61" s="91"/>
      <c r="U61" s="93"/>
      <c r="V61" s="93"/>
      <c r="W61" s="94"/>
      <c r="X61" s="91"/>
      <c r="Y61" s="93"/>
      <c r="Z61" s="93"/>
      <c r="AA61" s="94"/>
      <c r="AD61"/>
      <c r="AE61"/>
      <c r="AF61"/>
      <c r="AG61"/>
      <c r="AH61"/>
      <c r="AI61"/>
      <c r="AJ61"/>
      <c r="AK61" s="93"/>
      <c r="AL61"/>
      <c r="AM61"/>
      <c r="AN61"/>
      <c r="AO61"/>
      <c r="AP61"/>
      <c r="AQ61"/>
      <c r="AR61"/>
      <c r="AS61"/>
    </row>
    <row r="62" spans="1:45" s="75" customFormat="1" x14ac:dyDescent="0.25">
      <c r="A62" s="64"/>
      <c r="B62"/>
      <c r="C62"/>
      <c r="D62" s="90"/>
      <c r="E62" s="91"/>
      <c r="F62" s="92"/>
      <c r="K62" s="91"/>
      <c r="L62" s="93"/>
      <c r="M62" s="93"/>
      <c r="N62" s="93"/>
      <c r="O62" s="94"/>
      <c r="P62" s="91"/>
      <c r="Q62" s="93"/>
      <c r="R62" s="94"/>
      <c r="S62" s="94"/>
      <c r="T62" s="91"/>
      <c r="U62" s="93"/>
      <c r="V62" s="93"/>
      <c r="W62" s="94"/>
      <c r="X62" s="91"/>
      <c r="Y62" s="93"/>
      <c r="Z62" s="93"/>
      <c r="AA62" s="94"/>
      <c r="AB62" s="98"/>
      <c r="AD62"/>
      <c r="AE62"/>
      <c r="AF62"/>
      <c r="AG62"/>
      <c r="AH62"/>
      <c r="AI62"/>
      <c r="AJ62"/>
      <c r="AK62" s="93"/>
      <c r="AL62"/>
      <c r="AM62"/>
      <c r="AN62"/>
      <c r="AO62"/>
      <c r="AP62"/>
      <c r="AQ62"/>
      <c r="AR62"/>
      <c r="AS62"/>
    </row>
    <row r="63" spans="1:45" s="75" customFormat="1" x14ac:dyDescent="0.25">
      <c r="A63" s="64"/>
      <c r="B63"/>
      <c r="C63"/>
      <c r="D63" s="90"/>
      <c r="E63" s="91"/>
      <c r="F63" s="92"/>
      <c r="K63" s="91"/>
      <c r="L63" s="93"/>
      <c r="M63" s="93"/>
      <c r="N63" s="93"/>
      <c r="O63" s="94"/>
      <c r="P63" s="91"/>
      <c r="Q63" s="93"/>
      <c r="R63" s="94"/>
      <c r="S63" s="94"/>
      <c r="T63" s="91"/>
      <c r="U63" s="93"/>
      <c r="V63" s="93"/>
      <c r="W63" s="94"/>
      <c r="X63" s="91"/>
      <c r="Y63" s="93"/>
      <c r="Z63" s="93"/>
      <c r="AA63" s="94"/>
      <c r="AD63"/>
      <c r="AE63"/>
      <c r="AF63"/>
      <c r="AG63"/>
      <c r="AH63"/>
      <c r="AI63"/>
      <c r="AJ63"/>
      <c r="AK63" s="93"/>
      <c r="AL63"/>
      <c r="AM63"/>
      <c r="AN63"/>
      <c r="AO63"/>
      <c r="AP63"/>
      <c r="AQ63"/>
      <c r="AR63"/>
      <c r="AS63"/>
    </row>
    <row r="64" spans="1:45" s="75" customFormat="1" x14ac:dyDescent="0.25">
      <c r="A64" s="64"/>
      <c r="B64"/>
      <c r="C64"/>
      <c r="D64" s="90"/>
      <c r="E64" s="91"/>
      <c r="F64" s="92"/>
      <c r="K64" s="91"/>
      <c r="L64" s="93"/>
      <c r="M64" s="93"/>
      <c r="N64" s="93"/>
      <c r="O64" s="94"/>
      <c r="P64" s="91"/>
      <c r="Q64" s="93"/>
      <c r="R64" s="94"/>
      <c r="S64" s="94"/>
      <c r="T64" s="91"/>
      <c r="U64" s="93"/>
      <c r="V64" s="93"/>
      <c r="W64" s="94"/>
      <c r="X64" s="91"/>
      <c r="Y64" s="93"/>
      <c r="Z64" s="93"/>
      <c r="AA64" s="94"/>
      <c r="AB64" s="98"/>
      <c r="AD64"/>
      <c r="AE64"/>
      <c r="AF64"/>
      <c r="AG64"/>
      <c r="AH64"/>
      <c r="AI64"/>
      <c r="AJ64"/>
      <c r="AK64" s="93"/>
      <c r="AL64"/>
      <c r="AM64"/>
      <c r="AN64"/>
      <c r="AO64"/>
      <c r="AP64"/>
      <c r="AQ64"/>
      <c r="AR64"/>
      <c r="AS64"/>
    </row>
    <row r="65" spans="1:45" s="75" customFormat="1" x14ac:dyDescent="0.25">
      <c r="A65" s="64"/>
      <c r="B65"/>
      <c r="C65"/>
      <c r="D65" s="90"/>
      <c r="E65" s="91"/>
      <c r="F65" s="92"/>
      <c r="K65" s="91"/>
      <c r="L65" s="93"/>
      <c r="M65" s="93"/>
      <c r="N65" s="93"/>
      <c r="O65" s="94"/>
      <c r="P65" s="91"/>
      <c r="Q65" s="93"/>
      <c r="R65" s="94"/>
      <c r="S65" s="94"/>
      <c r="T65" s="91"/>
      <c r="U65" s="93"/>
      <c r="V65" s="93"/>
      <c r="W65" s="94"/>
      <c r="X65" s="91"/>
      <c r="Y65" s="93"/>
      <c r="Z65" s="93"/>
      <c r="AA65" s="94"/>
      <c r="AB65" s="98"/>
      <c r="AD65"/>
      <c r="AE65"/>
      <c r="AF65"/>
      <c r="AG65"/>
      <c r="AH65"/>
      <c r="AI65"/>
      <c r="AJ65"/>
      <c r="AK65" s="93"/>
      <c r="AL65"/>
      <c r="AM65"/>
      <c r="AN65"/>
      <c r="AO65"/>
      <c r="AP65"/>
      <c r="AQ65"/>
      <c r="AR65"/>
      <c r="AS65"/>
    </row>
    <row r="66" spans="1:45" s="75" customFormat="1" x14ac:dyDescent="0.25">
      <c r="A66" s="64"/>
      <c r="B66"/>
      <c r="C66"/>
      <c r="D66" s="90"/>
      <c r="E66" s="91"/>
      <c r="F66" s="92"/>
      <c r="K66" s="91"/>
      <c r="L66" s="93"/>
      <c r="M66" s="93"/>
      <c r="N66" s="93"/>
      <c r="O66" s="94"/>
      <c r="P66" s="91"/>
      <c r="Q66" s="93"/>
      <c r="R66" s="94"/>
      <c r="S66" s="94"/>
      <c r="T66" s="91"/>
      <c r="U66" s="93"/>
      <c r="V66" s="93"/>
      <c r="W66" s="94"/>
      <c r="X66" s="91"/>
      <c r="Y66" s="93"/>
      <c r="Z66" s="93"/>
      <c r="AA66" s="94"/>
      <c r="AB66" s="98"/>
      <c r="AD66" s="93" t="s">
        <v>20</v>
      </c>
      <c r="AE66"/>
      <c r="AF66"/>
      <c r="AG66"/>
      <c r="AH66"/>
      <c r="AI66"/>
      <c r="AJ66"/>
      <c r="AK66" s="93"/>
      <c r="AL66"/>
      <c r="AM66"/>
      <c r="AN66"/>
      <c r="AO66"/>
      <c r="AP66"/>
      <c r="AQ66"/>
      <c r="AR66"/>
      <c r="AS66"/>
    </row>
    <row r="67" spans="1:45" s="75" customFormat="1" x14ac:dyDescent="0.25">
      <c r="A67" s="64"/>
      <c r="B67"/>
      <c r="C67"/>
      <c r="D67" s="90"/>
      <c r="E67" s="91"/>
      <c r="F67" s="92"/>
      <c r="K67" s="91"/>
      <c r="L67" s="93"/>
      <c r="M67" s="93"/>
      <c r="N67" s="93"/>
      <c r="O67" s="94"/>
      <c r="P67" s="91"/>
      <c r="Q67" s="93"/>
      <c r="R67" s="94"/>
      <c r="S67" s="94"/>
      <c r="T67" s="91"/>
      <c r="U67" s="93"/>
      <c r="V67" s="93"/>
      <c r="W67" s="94"/>
      <c r="X67" s="91"/>
      <c r="Y67" s="93"/>
      <c r="Z67" s="93"/>
      <c r="AA67" s="94"/>
      <c r="AB67" s="98"/>
      <c r="AD67"/>
      <c r="AE67"/>
      <c r="AF67"/>
      <c r="AG67"/>
      <c r="AH67"/>
      <c r="AI67"/>
      <c r="AJ67"/>
      <c r="AK67" s="93"/>
      <c r="AL67"/>
      <c r="AM67"/>
      <c r="AN67"/>
      <c r="AO67"/>
      <c r="AP67"/>
      <c r="AQ67"/>
      <c r="AR67"/>
      <c r="AS67"/>
    </row>
    <row r="68" spans="1:45" s="75" customFormat="1" x14ac:dyDescent="0.25">
      <c r="A68" s="64"/>
      <c r="B68"/>
      <c r="C68"/>
      <c r="D68" s="90"/>
      <c r="E68" s="91"/>
      <c r="F68" s="92"/>
      <c r="K68" s="91"/>
      <c r="L68" s="93"/>
      <c r="M68" s="93"/>
      <c r="N68" s="93"/>
      <c r="O68" s="94"/>
      <c r="P68" s="91"/>
      <c r="Q68" s="93"/>
      <c r="R68" s="94"/>
      <c r="S68" s="94"/>
      <c r="T68" s="91"/>
      <c r="U68" s="93"/>
      <c r="V68" s="93"/>
      <c r="W68" s="94"/>
      <c r="X68" s="91"/>
      <c r="Y68" s="93"/>
      <c r="Z68" s="93"/>
      <c r="AA68" s="94"/>
      <c r="AB68" s="98"/>
      <c r="AD68"/>
      <c r="AE68"/>
      <c r="AF68"/>
      <c r="AG68"/>
      <c r="AH68"/>
      <c r="AI68"/>
      <c r="AJ68"/>
      <c r="AK68" s="93"/>
      <c r="AL68"/>
      <c r="AM68"/>
      <c r="AN68"/>
      <c r="AO68"/>
      <c r="AP68"/>
      <c r="AQ68"/>
      <c r="AR68"/>
      <c r="AS68"/>
    </row>
    <row r="69" spans="1:45" s="75" customFormat="1" x14ac:dyDescent="0.25">
      <c r="A69" s="64"/>
      <c r="B69"/>
      <c r="C69"/>
      <c r="D69" s="90"/>
      <c r="E69" s="91"/>
      <c r="F69" s="92"/>
      <c r="K69" s="91"/>
      <c r="L69" s="93"/>
      <c r="M69" s="93"/>
      <c r="N69" s="93"/>
      <c r="O69" s="94"/>
      <c r="P69" s="91"/>
      <c r="Q69" s="93"/>
      <c r="R69" s="94"/>
      <c r="S69" s="94"/>
      <c r="T69" s="91"/>
      <c r="U69" s="93"/>
      <c r="V69" s="93"/>
      <c r="W69" s="94"/>
      <c r="X69" s="91"/>
      <c r="Y69" s="93"/>
      <c r="Z69" s="93"/>
      <c r="AA69" s="94"/>
      <c r="AB69" s="98"/>
      <c r="AD69"/>
      <c r="AE69"/>
      <c r="AF69"/>
      <c r="AG69"/>
      <c r="AH69"/>
      <c r="AI69"/>
      <c r="AJ69"/>
      <c r="AK69" s="93"/>
      <c r="AL69"/>
      <c r="AM69"/>
      <c r="AN69"/>
      <c r="AO69"/>
      <c r="AP69"/>
      <c r="AQ69"/>
      <c r="AR69"/>
      <c r="AS69"/>
    </row>
    <row r="70" spans="1:45" s="75" customFormat="1" x14ac:dyDescent="0.25">
      <c r="A70" s="64"/>
      <c r="B70"/>
      <c r="C70"/>
      <c r="D70" s="90"/>
      <c r="E70" s="91"/>
      <c r="F70" s="92"/>
      <c r="K70" s="91"/>
      <c r="L70" s="93"/>
      <c r="M70" s="93"/>
      <c r="N70" s="93"/>
      <c r="O70" s="94"/>
      <c r="P70" s="91"/>
      <c r="Q70" s="93"/>
      <c r="R70" s="94"/>
      <c r="S70" s="94"/>
      <c r="T70" s="91"/>
      <c r="U70" s="93"/>
      <c r="V70" s="93"/>
      <c r="W70" s="94"/>
      <c r="X70" s="91"/>
      <c r="Y70" s="93"/>
      <c r="Z70" s="93"/>
      <c r="AA70" s="94"/>
      <c r="AB70" s="98"/>
      <c r="AD70"/>
      <c r="AE70"/>
      <c r="AF70"/>
      <c r="AG70"/>
      <c r="AH70"/>
      <c r="AI70"/>
      <c r="AJ70"/>
      <c r="AK70" s="93"/>
      <c r="AL70"/>
      <c r="AM70"/>
      <c r="AN70"/>
      <c r="AO70"/>
      <c r="AP70"/>
      <c r="AQ70"/>
      <c r="AR70"/>
      <c r="AS70"/>
    </row>
    <row r="71" spans="1:45" s="75" customFormat="1" x14ac:dyDescent="0.25">
      <c r="A71" s="64"/>
      <c r="B71"/>
      <c r="C71"/>
      <c r="D71" s="90"/>
      <c r="E71" s="91"/>
      <c r="F71" s="92"/>
      <c r="K71" s="91"/>
      <c r="L71" s="93"/>
      <c r="M71" s="93"/>
      <c r="N71" s="93"/>
      <c r="O71" s="94"/>
      <c r="P71" s="91"/>
      <c r="Q71" s="93"/>
      <c r="R71" s="94"/>
      <c r="S71" s="94"/>
      <c r="T71" s="91"/>
      <c r="U71" s="93"/>
      <c r="V71" s="93"/>
      <c r="W71" s="94"/>
      <c r="X71" s="91"/>
      <c r="Y71" s="93"/>
      <c r="Z71" s="93"/>
      <c r="AA71" s="94"/>
      <c r="AB71" s="98"/>
      <c r="AD71"/>
      <c r="AE71"/>
      <c r="AF71"/>
      <c r="AG71"/>
      <c r="AH71"/>
      <c r="AI71"/>
      <c r="AJ71"/>
      <c r="AK71"/>
      <c r="AL71"/>
      <c r="AM71"/>
      <c r="AN71"/>
      <c r="AO71"/>
      <c r="AP71"/>
      <c r="AQ71"/>
      <c r="AR71"/>
      <c r="AS71"/>
    </row>
    <row r="72" spans="1:45" s="75" customFormat="1" x14ac:dyDescent="0.25">
      <c r="A72" s="64"/>
      <c r="B72"/>
      <c r="C72"/>
      <c r="D72" s="90"/>
      <c r="E72" s="91"/>
      <c r="F72" s="92"/>
      <c r="K72" s="91"/>
      <c r="L72" s="93"/>
      <c r="M72" s="93"/>
      <c r="N72" s="93"/>
      <c r="O72" s="94"/>
      <c r="P72" s="91"/>
      <c r="Q72" s="93"/>
      <c r="R72" s="94"/>
      <c r="S72" s="94"/>
      <c r="T72" s="91"/>
      <c r="U72" s="93"/>
      <c r="V72" s="93"/>
      <c r="W72" s="94"/>
      <c r="X72" s="91"/>
      <c r="Y72" s="93"/>
      <c r="Z72" s="93"/>
      <c r="AA72" s="94"/>
      <c r="AD72"/>
      <c r="AE72"/>
      <c r="AF72"/>
      <c r="AG72"/>
      <c r="AH72"/>
      <c r="AI72"/>
      <c r="AJ72"/>
      <c r="AK72"/>
      <c r="AL72"/>
      <c r="AM72"/>
      <c r="AN72"/>
      <c r="AO72"/>
      <c r="AP72"/>
      <c r="AQ72"/>
      <c r="AR72"/>
      <c r="AS72"/>
    </row>
    <row r="73" spans="1:45" s="75" customFormat="1" x14ac:dyDescent="0.25">
      <c r="A73" s="64"/>
      <c r="B73"/>
      <c r="C73"/>
      <c r="D73" s="90"/>
      <c r="E73" s="91"/>
      <c r="F73" s="92"/>
      <c r="K73" s="91"/>
      <c r="L73" s="93"/>
      <c r="M73" s="93"/>
      <c r="N73" s="93"/>
      <c r="O73" s="94"/>
      <c r="P73" s="91"/>
      <c r="Q73" s="93"/>
      <c r="R73" s="94"/>
      <c r="S73" s="94"/>
      <c r="T73" s="91"/>
      <c r="U73" s="93"/>
      <c r="V73" s="93"/>
      <c r="W73" s="94"/>
      <c r="X73" s="91"/>
      <c r="Y73" s="93"/>
      <c r="Z73" s="93"/>
      <c r="AA73" s="94"/>
      <c r="AB73" s="98"/>
      <c r="AD73"/>
      <c r="AE73"/>
      <c r="AF73"/>
      <c r="AG73"/>
      <c r="AH73"/>
      <c r="AI73"/>
      <c r="AJ73"/>
      <c r="AK73"/>
      <c r="AL73"/>
      <c r="AM73"/>
      <c r="AN73"/>
      <c r="AO73"/>
      <c r="AP73"/>
      <c r="AQ73"/>
      <c r="AR73"/>
      <c r="AS73"/>
    </row>
    <row r="74" spans="1:45" s="75" customFormat="1" x14ac:dyDescent="0.25">
      <c r="A74" s="64"/>
      <c r="B74"/>
      <c r="C74"/>
      <c r="D74" s="90"/>
      <c r="E74" s="91"/>
      <c r="F74" s="92"/>
      <c r="K74" s="91"/>
      <c r="L74" s="93"/>
      <c r="M74" s="93"/>
      <c r="N74" s="93"/>
      <c r="O74" s="94"/>
      <c r="P74" s="91"/>
      <c r="Q74" s="93"/>
      <c r="R74" s="94"/>
      <c r="S74" s="94"/>
      <c r="T74" s="91"/>
      <c r="U74" s="93"/>
      <c r="V74" s="93"/>
      <c r="W74" s="94"/>
      <c r="X74" s="91"/>
      <c r="Y74" s="93"/>
      <c r="Z74" s="93"/>
      <c r="AA74" s="94"/>
      <c r="AB74" s="98"/>
      <c r="AD74"/>
      <c r="AE74"/>
      <c r="AF74"/>
      <c r="AG74"/>
      <c r="AH74"/>
      <c r="AI74"/>
      <c r="AJ74"/>
      <c r="AK74"/>
      <c r="AL74"/>
      <c r="AM74"/>
      <c r="AN74"/>
      <c r="AO74"/>
      <c r="AP74"/>
      <c r="AQ74"/>
      <c r="AR74"/>
      <c r="AS74"/>
    </row>
    <row r="75" spans="1:45" s="75" customFormat="1" x14ac:dyDescent="0.25">
      <c r="A75" s="64"/>
      <c r="B75"/>
      <c r="C75"/>
      <c r="D75" s="90"/>
      <c r="E75" s="91"/>
      <c r="F75" s="92"/>
      <c r="K75" s="91"/>
      <c r="L75" s="93"/>
      <c r="M75" s="93"/>
      <c r="N75" s="93"/>
      <c r="O75" s="94"/>
      <c r="P75" s="91"/>
      <c r="Q75" s="93"/>
      <c r="R75" s="94"/>
      <c r="S75" s="94"/>
      <c r="T75" s="91"/>
      <c r="U75" s="93"/>
      <c r="V75" s="93"/>
      <c r="W75" s="94"/>
      <c r="X75" s="91"/>
      <c r="Y75" s="93"/>
      <c r="Z75" s="93"/>
      <c r="AA75" s="94"/>
      <c r="AB75" s="98"/>
      <c r="AD75"/>
      <c r="AE75"/>
      <c r="AF75"/>
      <c r="AG75"/>
      <c r="AH75"/>
      <c r="AI75"/>
      <c r="AJ75"/>
      <c r="AK75"/>
      <c r="AL75"/>
      <c r="AM75"/>
      <c r="AN75"/>
      <c r="AO75"/>
      <c r="AP75"/>
      <c r="AQ75"/>
      <c r="AR75"/>
      <c r="AS75"/>
    </row>
    <row r="76" spans="1:45" s="75" customFormat="1" x14ac:dyDescent="0.25">
      <c r="A76" s="64"/>
      <c r="B76"/>
      <c r="C76"/>
      <c r="D76" s="90"/>
      <c r="E76" s="91"/>
      <c r="F76" s="92"/>
      <c r="K76" s="91"/>
      <c r="L76" s="93"/>
      <c r="M76" s="93"/>
      <c r="N76" s="93"/>
      <c r="O76" s="94"/>
      <c r="P76" s="91"/>
      <c r="Q76" s="93"/>
      <c r="R76" s="94"/>
      <c r="S76" s="94"/>
      <c r="T76" s="91"/>
      <c r="U76" s="93"/>
      <c r="V76" s="93"/>
      <c r="W76" s="94"/>
      <c r="X76" s="91"/>
      <c r="Y76" s="93"/>
      <c r="Z76" s="93"/>
      <c r="AA76" s="94"/>
      <c r="AB76" s="98"/>
      <c r="AD76"/>
      <c r="AE76"/>
      <c r="AF76"/>
      <c r="AG76"/>
      <c r="AH76"/>
      <c r="AI76"/>
      <c r="AJ76"/>
      <c r="AK76"/>
      <c r="AL76"/>
      <c r="AM76"/>
      <c r="AN76"/>
      <c r="AO76"/>
      <c r="AP76"/>
      <c r="AQ76"/>
      <c r="AR76"/>
      <c r="AS76"/>
    </row>
    <row r="77" spans="1:45" s="75" customFormat="1" x14ac:dyDescent="0.25">
      <c r="A77" s="64"/>
      <c r="B77"/>
      <c r="C77"/>
      <c r="D77" s="90"/>
      <c r="E77" s="91"/>
      <c r="F77" s="92"/>
      <c r="K77" s="91"/>
      <c r="L77" s="93"/>
      <c r="M77" s="93"/>
      <c r="N77" s="93"/>
      <c r="O77" s="94"/>
      <c r="P77" s="91"/>
      <c r="Q77" s="93"/>
      <c r="R77" s="94"/>
      <c r="S77" s="94"/>
      <c r="T77" s="91"/>
      <c r="U77" s="93"/>
      <c r="V77" s="93"/>
      <c r="W77" s="94"/>
      <c r="X77" s="91"/>
      <c r="Y77" s="93"/>
      <c r="Z77" s="93"/>
      <c r="AA77" s="94"/>
      <c r="AB77" s="98"/>
      <c r="AD77"/>
      <c r="AE77"/>
      <c r="AF77"/>
      <c r="AG77"/>
      <c r="AH77"/>
      <c r="AI77"/>
      <c r="AJ77"/>
      <c r="AK77"/>
      <c r="AL77"/>
      <c r="AM77"/>
      <c r="AN77"/>
      <c r="AO77"/>
      <c r="AP77"/>
      <c r="AQ77"/>
      <c r="AR77"/>
      <c r="AS77"/>
    </row>
    <row r="78" spans="1:45" s="75" customFormat="1" x14ac:dyDescent="0.25">
      <c r="A78" s="64"/>
      <c r="B78"/>
      <c r="C78"/>
      <c r="D78" s="90"/>
      <c r="E78" s="91"/>
      <c r="F78" s="92"/>
      <c r="K78" s="91"/>
      <c r="L78" s="93"/>
      <c r="M78" s="93"/>
      <c r="N78" s="93"/>
      <c r="O78" s="94"/>
      <c r="P78" s="91"/>
      <c r="Q78" s="93"/>
      <c r="R78" s="94"/>
      <c r="S78" s="94"/>
      <c r="T78" s="91"/>
      <c r="U78" s="93"/>
      <c r="V78" s="93"/>
      <c r="W78" s="94"/>
      <c r="X78" s="91"/>
      <c r="Y78" s="93"/>
      <c r="Z78" s="93"/>
      <c r="AA78" s="94"/>
      <c r="AD78"/>
      <c r="AE78"/>
      <c r="AF78"/>
      <c r="AG78"/>
      <c r="AH78"/>
      <c r="AI78"/>
      <c r="AJ78"/>
      <c r="AK78"/>
      <c r="AL78"/>
      <c r="AM78"/>
      <c r="AN78"/>
      <c r="AO78"/>
      <c r="AP78"/>
      <c r="AQ78"/>
      <c r="AR78"/>
      <c r="AS78"/>
    </row>
    <row r="79" spans="1:45" s="75" customFormat="1" x14ac:dyDescent="0.25">
      <c r="A79" s="64"/>
      <c r="B79"/>
      <c r="C79"/>
      <c r="D79" s="90"/>
      <c r="E79" s="91"/>
      <c r="F79" s="92"/>
      <c r="K79" s="91"/>
      <c r="L79" s="93"/>
      <c r="M79" s="93"/>
      <c r="N79" s="93"/>
      <c r="O79" s="94"/>
      <c r="P79" s="91"/>
      <c r="Q79" s="93"/>
      <c r="R79" s="94"/>
      <c r="S79" s="94"/>
      <c r="T79" s="91"/>
      <c r="U79" s="93"/>
      <c r="V79" s="93"/>
      <c r="W79" s="94"/>
      <c r="X79" s="91"/>
      <c r="Y79" s="93"/>
      <c r="Z79" s="93"/>
      <c r="AA79" s="94"/>
      <c r="AD79"/>
      <c r="AE79"/>
      <c r="AF79"/>
      <c r="AG79"/>
      <c r="AH79"/>
      <c r="AI79"/>
      <c r="AJ79"/>
      <c r="AK79"/>
      <c r="AL79"/>
      <c r="AM79"/>
      <c r="AN79"/>
      <c r="AO79"/>
      <c r="AP79"/>
      <c r="AQ79"/>
      <c r="AR79"/>
      <c r="AS79"/>
    </row>
    <row r="80" spans="1:45" s="75" customFormat="1" x14ac:dyDescent="0.25">
      <c r="A80" s="64"/>
      <c r="B80"/>
      <c r="C80"/>
      <c r="D80" s="90"/>
      <c r="E80" s="91"/>
      <c r="F80" s="92"/>
      <c r="K80" s="91"/>
      <c r="L80" s="93"/>
      <c r="M80" s="93"/>
      <c r="N80" s="93"/>
      <c r="O80" s="94"/>
      <c r="P80" s="91"/>
      <c r="Q80" s="93"/>
      <c r="R80" s="94"/>
      <c r="S80" s="94"/>
      <c r="T80" s="91"/>
      <c r="U80" s="93"/>
      <c r="V80" s="93"/>
      <c r="W80" s="94"/>
      <c r="X80" s="91"/>
      <c r="Y80" s="93"/>
      <c r="Z80" s="93"/>
      <c r="AA80" s="94"/>
      <c r="AB80" s="98"/>
      <c r="AD80"/>
      <c r="AE80"/>
      <c r="AF80"/>
      <c r="AG80"/>
      <c r="AH80"/>
      <c r="AI80"/>
      <c r="AJ80"/>
      <c r="AK80"/>
      <c r="AL80"/>
      <c r="AM80"/>
      <c r="AN80"/>
      <c r="AO80"/>
      <c r="AP80"/>
      <c r="AQ80"/>
      <c r="AR80"/>
      <c r="AS80"/>
    </row>
    <row r="81" spans="1:45" s="75" customFormat="1" x14ac:dyDescent="0.25">
      <c r="A81" s="64"/>
      <c r="B81"/>
      <c r="C81"/>
      <c r="D81" s="90"/>
      <c r="E81" s="91"/>
      <c r="F81" s="92"/>
      <c r="K81" s="91"/>
      <c r="L81" s="93"/>
      <c r="M81" s="93"/>
      <c r="N81" s="93"/>
      <c r="O81" s="94"/>
      <c r="P81" s="91"/>
      <c r="Q81" s="93"/>
      <c r="R81" s="94"/>
      <c r="S81" s="94"/>
      <c r="T81" s="91"/>
      <c r="U81" s="93"/>
      <c r="V81" s="93"/>
      <c r="W81" s="94"/>
      <c r="X81" s="91"/>
      <c r="Y81" s="93"/>
      <c r="Z81" s="93"/>
      <c r="AA81" s="94"/>
      <c r="AB81" s="98"/>
      <c r="AD81"/>
      <c r="AE81"/>
      <c r="AF81"/>
      <c r="AG81"/>
      <c r="AH81"/>
      <c r="AI81"/>
      <c r="AJ81"/>
      <c r="AK81"/>
      <c r="AL81"/>
      <c r="AM81"/>
      <c r="AN81"/>
      <c r="AO81"/>
      <c r="AP81"/>
      <c r="AQ81"/>
      <c r="AR81"/>
      <c r="AS81"/>
    </row>
    <row r="82" spans="1:45" s="75" customFormat="1" x14ac:dyDescent="0.25">
      <c r="A82" s="64"/>
      <c r="B82"/>
      <c r="C82"/>
      <c r="D82" s="90"/>
      <c r="E82" s="91"/>
      <c r="F82" s="92"/>
      <c r="K82" s="91"/>
      <c r="L82" s="93"/>
      <c r="M82" s="93"/>
      <c r="N82" s="93"/>
      <c r="O82" s="94"/>
      <c r="P82" s="91"/>
      <c r="Q82" s="93"/>
      <c r="R82" s="94"/>
      <c r="S82" s="94"/>
      <c r="T82" s="91"/>
      <c r="U82" s="93"/>
      <c r="V82" s="93"/>
      <c r="W82" s="94"/>
      <c r="X82" s="91"/>
      <c r="Y82" s="93"/>
      <c r="Z82" s="93"/>
      <c r="AA82" s="94"/>
      <c r="AB82" s="98"/>
      <c r="AD82"/>
      <c r="AE82"/>
      <c r="AF82"/>
      <c r="AG82"/>
      <c r="AH82"/>
      <c r="AI82"/>
      <c r="AJ82"/>
      <c r="AK82"/>
      <c r="AL82"/>
      <c r="AM82"/>
      <c r="AN82"/>
      <c r="AO82"/>
      <c r="AP82"/>
      <c r="AQ82"/>
      <c r="AR82"/>
      <c r="AS82"/>
    </row>
    <row r="83" spans="1:45" s="75" customFormat="1" x14ac:dyDescent="0.25">
      <c r="A83" s="64"/>
      <c r="B83"/>
      <c r="C83"/>
      <c r="D83" s="90"/>
      <c r="E83" s="91"/>
      <c r="F83" s="92"/>
      <c r="K83" s="91"/>
      <c r="L83" s="93"/>
      <c r="M83" s="93"/>
      <c r="N83" s="93"/>
      <c r="O83" s="94"/>
      <c r="P83" s="91"/>
      <c r="Q83" s="93"/>
      <c r="R83" s="94"/>
      <c r="S83" s="94"/>
      <c r="T83" s="91"/>
      <c r="U83" s="93"/>
      <c r="V83" s="93"/>
      <c r="W83" s="94"/>
      <c r="X83" s="91"/>
      <c r="Y83" s="93"/>
      <c r="Z83" s="93"/>
      <c r="AA83" s="94"/>
      <c r="AD83"/>
      <c r="AE83"/>
      <c r="AF83"/>
      <c r="AG83"/>
      <c r="AH83"/>
      <c r="AI83"/>
      <c r="AJ83"/>
      <c r="AK83"/>
      <c r="AL83"/>
      <c r="AM83"/>
      <c r="AN83"/>
      <c r="AO83"/>
      <c r="AP83"/>
      <c r="AQ83"/>
      <c r="AR83"/>
      <c r="AS83"/>
    </row>
    <row r="84" spans="1:45" s="75" customFormat="1" x14ac:dyDescent="0.25">
      <c r="A84" s="64"/>
      <c r="B84"/>
      <c r="C84"/>
      <c r="D84" s="90"/>
      <c r="E84" s="91"/>
      <c r="F84" s="92"/>
      <c r="K84" s="91"/>
      <c r="L84" s="93"/>
      <c r="M84" s="93"/>
      <c r="N84" s="93"/>
      <c r="O84" s="94"/>
      <c r="P84" s="91"/>
      <c r="Q84" s="93"/>
      <c r="R84" s="94"/>
      <c r="S84" s="94"/>
      <c r="T84" s="91"/>
      <c r="U84" s="93"/>
      <c r="V84" s="93"/>
      <c r="W84" s="94"/>
      <c r="X84" s="91"/>
      <c r="Y84" s="93"/>
      <c r="Z84" s="93"/>
      <c r="AA84" s="94"/>
      <c r="AD84"/>
      <c r="AE84"/>
      <c r="AF84"/>
      <c r="AG84"/>
      <c r="AH84"/>
      <c r="AI84"/>
      <c r="AJ84"/>
      <c r="AK84"/>
      <c r="AL84"/>
      <c r="AM84"/>
      <c r="AN84"/>
      <c r="AO84"/>
      <c r="AP84"/>
      <c r="AQ84"/>
      <c r="AR84"/>
      <c r="AS84"/>
    </row>
    <row r="85" spans="1:45" s="75" customFormat="1" x14ac:dyDescent="0.25">
      <c r="A85" s="64"/>
      <c r="B85"/>
      <c r="C85"/>
      <c r="D85" s="90"/>
      <c r="E85" s="91"/>
      <c r="F85" s="92"/>
      <c r="K85" s="91"/>
      <c r="L85" s="93"/>
      <c r="M85" s="93"/>
      <c r="N85" s="93"/>
      <c r="O85" s="94"/>
      <c r="P85" s="91"/>
      <c r="Q85" s="93"/>
      <c r="R85" s="94"/>
      <c r="S85" s="94"/>
      <c r="T85" s="91"/>
      <c r="U85" s="93"/>
      <c r="V85" s="93"/>
      <c r="W85" s="94"/>
      <c r="X85" s="91"/>
      <c r="Y85" s="93"/>
      <c r="Z85" s="93"/>
      <c r="AA85" s="94"/>
      <c r="AB85" s="98"/>
      <c r="AD85"/>
      <c r="AE85"/>
      <c r="AF85"/>
      <c r="AG85"/>
      <c r="AH85"/>
      <c r="AI85"/>
      <c r="AJ85"/>
      <c r="AK85"/>
      <c r="AL85"/>
      <c r="AM85"/>
      <c r="AN85"/>
      <c r="AO85"/>
      <c r="AP85"/>
      <c r="AQ85"/>
      <c r="AR85"/>
      <c r="AS85"/>
    </row>
    <row r="86" spans="1:45" s="75" customFormat="1" x14ac:dyDescent="0.25">
      <c r="A86" s="64"/>
      <c r="B86"/>
      <c r="C86"/>
      <c r="D86" s="90"/>
      <c r="E86" s="91"/>
      <c r="F86" s="92"/>
      <c r="K86" s="91"/>
      <c r="L86" s="93"/>
      <c r="M86" s="93"/>
      <c r="N86" s="93"/>
      <c r="O86" s="94"/>
      <c r="P86" s="91"/>
      <c r="Q86" s="93"/>
      <c r="R86" s="94"/>
      <c r="S86" s="94"/>
      <c r="T86" s="91"/>
      <c r="U86" s="93"/>
      <c r="V86" s="93"/>
      <c r="W86" s="94"/>
      <c r="X86" s="91"/>
      <c r="Y86" s="93"/>
      <c r="Z86" s="93"/>
      <c r="AA86" s="94"/>
      <c r="AB86" s="98"/>
      <c r="AD86"/>
      <c r="AE86"/>
      <c r="AF86"/>
      <c r="AG86"/>
      <c r="AH86"/>
      <c r="AI86"/>
      <c r="AJ86"/>
      <c r="AK86"/>
      <c r="AL86"/>
      <c r="AM86"/>
      <c r="AN86"/>
      <c r="AO86"/>
      <c r="AP86"/>
      <c r="AQ86"/>
      <c r="AR86"/>
      <c r="AS86"/>
    </row>
    <row r="87" spans="1:45" s="75" customFormat="1" x14ac:dyDescent="0.25">
      <c r="A87" s="64"/>
      <c r="B87"/>
      <c r="C87"/>
      <c r="D87" s="90"/>
      <c r="E87" s="91"/>
      <c r="F87" s="92"/>
      <c r="K87" s="91"/>
      <c r="L87" s="93"/>
      <c r="M87" s="93"/>
      <c r="N87" s="93"/>
      <c r="O87" s="94"/>
      <c r="P87" s="91"/>
      <c r="Q87" s="93"/>
      <c r="R87" s="94"/>
      <c r="S87" s="94"/>
      <c r="T87" s="91"/>
      <c r="U87" s="93"/>
      <c r="V87" s="93"/>
      <c r="W87" s="94"/>
      <c r="X87" s="91"/>
      <c r="Y87" s="93"/>
      <c r="Z87" s="93"/>
      <c r="AA87" s="94"/>
      <c r="AB87" s="98"/>
      <c r="AD87"/>
      <c r="AE87"/>
      <c r="AF87"/>
      <c r="AG87"/>
      <c r="AH87"/>
      <c r="AI87"/>
      <c r="AJ87"/>
      <c r="AK87"/>
      <c r="AL87"/>
      <c r="AM87"/>
      <c r="AN87"/>
      <c r="AO87"/>
      <c r="AP87"/>
      <c r="AQ87"/>
      <c r="AR87"/>
      <c r="AS87"/>
    </row>
    <row r="88" spans="1:45" s="75" customFormat="1" x14ac:dyDescent="0.25">
      <c r="A88" s="64"/>
      <c r="B88"/>
      <c r="C88"/>
      <c r="D88" s="90"/>
      <c r="E88" s="91"/>
      <c r="F88" s="92"/>
      <c r="K88" s="91"/>
      <c r="L88" s="93"/>
      <c r="M88" s="93"/>
      <c r="N88" s="93"/>
      <c r="O88" s="94"/>
      <c r="P88" s="91"/>
      <c r="Q88" s="93"/>
      <c r="R88" s="94"/>
      <c r="S88" s="94"/>
      <c r="T88" s="91"/>
      <c r="U88" s="93"/>
      <c r="V88" s="93"/>
      <c r="W88" s="94"/>
      <c r="X88" s="91"/>
      <c r="Y88" s="93"/>
      <c r="Z88" s="93"/>
      <c r="AA88" s="94"/>
      <c r="AB88" s="98"/>
      <c r="AD88"/>
      <c r="AE88"/>
      <c r="AF88"/>
      <c r="AG88"/>
      <c r="AH88"/>
      <c r="AI88"/>
      <c r="AJ88"/>
      <c r="AK88"/>
      <c r="AL88"/>
      <c r="AM88"/>
      <c r="AN88"/>
      <c r="AO88"/>
      <c r="AP88"/>
      <c r="AQ88"/>
      <c r="AR88"/>
      <c r="AS88"/>
    </row>
    <row r="89" spans="1:45" s="75" customFormat="1" x14ac:dyDescent="0.25">
      <c r="A89" s="64"/>
      <c r="B89"/>
      <c r="C89"/>
      <c r="D89" s="90"/>
      <c r="E89" s="91"/>
      <c r="F89" s="92"/>
      <c r="K89" s="91"/>
      <c r="L89" s="93"/>
      <c r="M89" s="93"/>
      <c r="N89" s="93"/>
      <c r="O89" s="94"/>
      <c r="P89" s="91"/>
      <c r="Q89" s="93"/>
      <c r="R89" s="94"/>
      <c r="S89" s="94"/>
      <c r="T89" s="91"/>
      <c r="U89" s="93"/>
      <c r="V89" s="93"/>
      <c r="W89" s="94"/>
      <c r="X89" s="91"/>
      <c r="Y89" s="93"/>
      <c r="Z89" s="93"/>
      <c r="AA89" s="94"/>
      <c r="AD89"/>
      <c r="AE89"/>
      <c r="AF89"/>
      <c r="AG89"/>
      <c r="AH89"/>
      <c r="AI89"/>
      <c r="AJ89"/>
      <c r="AK89"/>
      <c r="AL89"/>
      <c r="AM89"/>
      <c r="AN89"/>
      <c r="AO89"/>
      <c r="AP89"/>
      <c r="AQ89"/>
      <c r="AR89"/>
      <c r="AS89"/>
    </row>
    <row r="90" spans="1:45" s="75" customFormat="1" x14ac:dyDescent="0.25">
      <c r="A90" s="64"/>
      <c r="B90"/>
      <c r="C90"/>
      <c r="D90" s="90"/>
      <c r="E90" s="91"/>
      <c r="F90" s="92"/>
      <c r="K90" s="91"/>
      <c r="L90" s="93"/>
      <c r="M90" s="93"/>
      <c r="N90" s="93"/>
      <c r="O90" s="94"/>
      <c r="P90" s="91"/>
      <c r="Q90" s="93"/>
      <c r="R90" s="94"/>
      <c r="S90" s="94"/>
      <c r="T90" s="91"/>
      <c r="U90" s="93"/>
      <c r="V90" s="93"/>
      <c r="W90" s="94"/>
      <c r="X90" s="91"/>
      <c r="Y90" s="93"/>
      <c r="Z90" s="93"/>
      <c r="AA90" s="94"/>
      <c r="AB90" s="98"/>
      <c r="AD90"/>
      <c r="AE90"/>
      <c r="AF90"/>
      <c r="AG90"/>
      <c r="AH90"/>
      <c r="AI90"/>
      <c r="AJ90"/>
      <c r="AK90"/>
      <c r="AL90"/>
      <c r="AM90"/>
      <c r="AN90"/>
      <c r="AO90"/>
      <c r="AP90"/>
      <c r="AQ90"/>
      <c r="AR90"/>
      <c r="AS90"/>
    </row>
    <row r="91" spans="1:45" s="75" customFormat="1" x14ac:dyDescent="0.25">
      <c r="A91" s="64"/>
      <c r="B91"/>
      <c r="C91"/>
      <c r="D91" s="90"/>
      <c r="E91" s="91"/>
      <c r="F91" s="92"/>
      <c r="K91" s="91"/>
      <c r="L91" s="93"/>
      <c r="M91" s="93"/>
      <c r="N91" s="93"/>
      <c r="O91" s="94"/>
      <c r="P91" s="91"/>
      <c r="Q91" s="93"/>
      <c r="R91" s="94"/>
      <c r="S91" s="94"/>
      <c r="T91" s="91"/>
      <c r="U91" s="93"/>
      <c r="V91" s="93"/>
      <c r="W91" s="94"/>
      <c r="X91" s="91"/>
      <c r="Y91" s="93"/>
      <c r="Z91" s="93"/>
      <c r="AA91" s="94"/>
      <c r="AB91" s="98"/>
      <c r="AD91"/>
      <c r="AE91"/>
      <c r="AF91"/>
      <c r="AG91"/>
      <c r="AH91"/>
      <c r="AI91"/>
      <c r="AJ91"/>
      <c r="AK91"/>
      <c r="AL91"/>
      <c r="AM91"/>
      <c r="AN91"/>
      <c r="AO91"/>
      <c r="AP91"/>
      <c r="AQ91"/>
      <c r="AR91"/>
      <c r="AS91"/>
    </row>
    <row r="92" spans="1:45" s="75" customFormat="1" x14ac:dyDescent="0.25">
      <c r="A92" s="64"/>
      <c r="B92"/>
      <c r="C92"/>
      <c r="D92" s="90"/>
      <c r="E92" s="91"/>
      <c r="F92" s="92"/>
      <c r="K92" s="91"/>
      <c r="L92" s="93"/>
      <c r="M92" s="93"/>
      <c r="N92" s="93"/>
      <c r="O92" s="94"/>
      <c r="P92" s="91"/>
      <c r="Q92" s="93"/>
      <c r="R92" s="94"/>
      <c r="S92" s="94"/>
      <c r="T92" s="91"/>
      <c r="U92" s="93"/>
      <c r="V92" s="93"/>
      <c r="W92" s="94"/>
      <c r="X92" s="91"/>
      <c r="Y92" s="93"/>
      <c r="Z92" s="93"/>
      <c r="AA92" s="94"/>
      <c r="AB92" s="98"/>
      <c r="AD92"/>
      <c r="AE92"/>
      <c r="AF92"/>
      <c r="AG92"/>
      <c r="AH92"/>
      <c r="AI92"/>
      <c r="AJ92"/>
      <c r="AK92"/>
      <c r="AL92"/>
      <c r="AM92"/>
      <c r="AN92"/>
      <c r="AO92"/>
      <c r="AP92"/>
      <c r="AQ92"/>
      <c r="AR92"/>
      <c r="AS92"/>
    </row>
    <row r="93" spans="1:45" s="75" customFormat="1" x14ac:dyDescent="0.25">
      <c r="A93" s="64"/>
      <c r="B93"/>
      <c r="C93"/>
      <c r="D93" s="90"/>
      <c r="E93" s="91"/>
      <c r="F93" s="92"/>
      <c r="K93" s="91"/>
      <c r="L93" s="93"/>
      <c r="M93" s="93"/>
      <c r="N93" s="93"/>
      <c r="O93" s="94"/>
      <c r="P93" s="91"/>
      <c r="Q93" s="93"/>
      <c r="R93" s="94"/>
      <c r="S93" s="94"/>
      <c r="T93" s="91"/>
      <c r="U93" s="93"/>
      <c r="V93" s="93"/>
      <c r="W93" s="94"/>
      <c r="X93" s="91"/>
      <c r="Y93" s="93"/>
      <c r="Z93" s="93"/>
      <c r="AA93" s="94"/>
      <c r="AD93"/>
      <c r="AE93"/>
      <c r="AF93"/>
      <c r="AG93"/>
      <c r="AH93"/>
      <c r="AI93"/>
      <c r="AJ93"/>
      <c r="AK93"/>
      <c r="AL93"/>
      <c r="AM93"/>
      <c r="AN93"/>
      <c r="AO93"/>
      <c r="AP93"/>
      <c r="AQ93"/>
      <c r="AR93"/>
      <c r="AS93"/>
    </row>
    <row r="94" spans="1:45" s="75" customFormat="1" x14ac:dyDescent="0.25">
      <c r="A94" s="64"/>
      <c r="B94"/>
      <c r="C94"/>
      <c r="D94" s="90"/>
      <c r="E94" s="91"/>
      <c r="F94" s="92"/>
      <c r="K94" s="91"/>
      <c r="L94" s="93"/>
      <c r="M94" s="93"/>
      <c r="N94" s="93"/>
      <c r="O94" s="94"/>
      <c r="P94" s="91"/>
      <c r="Q94" s="93"/>
      <c r="R94" s="94"/>
      <c r="S94" s="94"/>
      <c r="T94" s="91"/>
      <c r="U94" s="93"/>
      <c r="V94" s="93"/>
      <c r="W94" s="94"/>
      <c r="X94" s="91"/>
      <c r="Y94" s="93"/>
      <c r="Z94" s="93"/>
      <c r="AA94" s="94"/>
      <c r="AD94"/>
      <c r="AE94"/>
      <c r="AF94"/>
      <c r="AG94"/>
      <c r="AH94"/>
      <c r="AI94"/>
      <c r="AJ94"/>
      <c r="AK94"/>
      <c r="AL94"/>
      <c r="AM94"/>
      <c r="AN94"/>
      <c r="AO94"/>
      <c r="AP94"/>
      <c r="AQ94"/>
      <c r="AR94"/>
      <c r="AS94"/>
    </row>
    <row r="95" spans="1:45" s="75" customFormat="1" x14ac:dyDescent="0.25">
      <c r="A95" s="64"/>
      <c r="B95"/>
      <c r="C95"/>
      <c r="D95" s="90"/>
      <c r="E95" s="91"/>
      <c r="F95" s="92"/>
      <c r="K95" s="91"/>
      <c r="L95" s="93"/>
      <c r="M95" s="93"/>
      <c r="N95" s="93"/>
      <c r="O95" s="94"/>
      <c r="P95" s="91"/>
      <c r="Q95" s="93"/>
      <c r="R95" s="94"/>
      <c r="S95" s="94"/>
      <c r="T95" s="91"/>
      <c r="U95" s="93"/>
      <c r="V95" s="93"/>
      <c r="W95" s="94"/>
      <c r="X95" s="91"/>
      <c r="Y95" s="93"/>
      <c r="Z95" s="93"/>
      <c r="AA95" s="94"/>
      <c r="AB95" s="98"/>
      <c r="AD95"/>
      <c r="AE95"/>
      <c r="AF95"/>
      <c r="AG95"/>
      <c r="AH95"/>
      <c r="AI95"/>
      <c r="AJ95"/>
      <c r="AK95"/>
      <c r="AL95"/>
      <c r="AM95"/>
      <c r="AN95"/>
      <c r="AO95"/>
      <c r="AP95"/>
      <c r="AQ95"/>
      <c r="AR95"/>
      <c r="AS95"/>
    </row>
    <row r="96" spans="1:45" s="75" customFormat="1" x14ac:dyDescent="0.25">
      <c r="A96" s="64"/>
      <c r="B96"/>
      <c r="C96"/>
      <c r="D96" s="90"/>
      <c r="E96" s="91"/>
      <c r="F96" s="92"/>
      <c r="K96" s="91"/>
      <c r="L96" s="93"/>
      <c r="M96" s="93"/>
      <c r="N96" s="93"/>
      <c r="O96" s="94"/>
      <c r="P96" s="91"/>
      <c r="Q96" s="93"/>
      <c r="R96" s="94"/>
      <c r="S96" s="94"/>
      <c r="T96" s="91"/>
      <c r="U96" s="93"/>
      <c r="V96" s="93"/>
      <c r="W96" s="94"/>
      <c r="X96" s="91"/>
      <c r="Y96" s="93"/>
      <c r="Z96" s="93"/>
      <c r="AA96" s="94"/>
      <c r="AD96"/>
      <c r="AE96"/>
      <c r="AF96"/>
      <c r="AG96"/>
      <c r="AH96"/>
      <c r="AI96"/>
      <c r="AJ96"/>
      <c r="AK96"/>
      <c r="AL96"/>
      <c r="AM96"/>
      <c r="AN96"/>
      <c r="AO96"/>
      <c r="AP96"/>
      <c r="AQ96"/>
      <c r="AR96"/>
      <c r="AS96"/>
    </row>
    <row r="97" spans="1:45" s="75" customFormat="1" x14ac:dyDescent="0.25">
      <c r="A97" s="64"/>
      <c r="B97"/>
      <c r="C97"/>
      <c r="D97" s="90"/>
      <c r="E97" s="91"/>
      <c r="F97" s="92"/>
      <c r="K97" s="91"/>
      <c r="L97" s="93"/>
      <c r="M97" s="93"/>
      <c r="N97" s="93"/>
      <c r="O97" s="94"/>
      <c r="P97" s="91"/>
      <c r="Q97" s="93"/>
      <c r="R97" s="94"/>
      <c r="S97" s="94"/>
      <c r="T97" s="91"/>
      <c r="U97" s="93"/>
      <c r="V97" s="93"/>
      <c r="W97" s="94"/>
      <c r="X97" s="91"/>
      <c r="Y97" s="93"/>
      <c r="Z97" s="93"/>
      <c r="AA97" s="94"/>
      <c r="AB97" s="98"/>
      <c r="AD97"/>
      <c r="AE97"/>
      <c r="AF97"/>
      <c r="AG97"/>
      <c r="AH97"/>
      <c r="AI97"/>
      <c r="AJ97"/>
      <c r="AK97"/>
      <c r="AL97"/>
      <c r="AM97"/>
      <c r="AN97"/>
      <c r="AO97"/>
      <c r="AP97"/>
      <c r="AQ97"/>
      <c r="AR97"/>
      <c r="AS97"/>
    </row>
    <row r="98" spans="1:45" s="75" customFormat="1" x14ac:dyDescent="0.25">
      <c r="A98" s="64"/>
      <c r="B98"/>
      <c r="C98"/>
      <c r="D98" s="90"/>
      <c r="E98" s="91"/>
      <c r="F98" s="92"/>
      <c r="K98" s="91"/>
      <c r="L98" s="93"/>
      <c r="M98" s="93"/>
      <c r="N98" s="93"/>
      <c r="O98" s="94"/>
      <c r="P98" s="91"/>
      <c r="Q98" s="93"/>
      <c r="R98" s="94"/>
      <c r="S98" s="94"/>
      <c r="T98" s="91"/>
      <c r="U98" s="93"/>
      <c r="V98" s="93"/>
      <c r="W98" s="94"/>
      <c r="X98" s="91"/>
      <c r="Y98" s="93"/>
      <c r="Z98" s="93"/>
      <c r="AA98" s="94"/>
      <c r="AD98"/>
      <c r="AE98"/>
      <c r="AF98"/>
      <c r="AG98"/>
      <c r="AH98"/>
      <c r="AI98"/>
      <c r="AJ98"/>
      <c r="AK98"/>
      <c r="AL98"/>
      <c r="AM98"/>
      <c r="AN98"/>
      <c r="AO98"/>
      <c r="AP98"/>
      <c r="AQ98"/>
      <c r="AR98"/>
      <c r="AS98"/>
    </row>
    <row r="99" spans="1:45" s="75" customFormat="1" x14ac:dyDescent="0.25">
      <c r="A99" s="64"/>
      <c r="B99"/>
      <c r="C99"/>
      <c r="D99" s="90"/>
      <c r="E99" s="91"/>
      <c r="F99" s="92"/>
      <c r="K99" s="91"/>
      <c r="L99" s="93"/>
      <c r="M99" s="93"/>
      <c r="N99" s="93"/>
      <c r="O99" s="94"/>
      <c r="P99" s="91"/>
      <c r="Q99" s="93"/>
      <c r="R99" s="94"/>
      <c r="S99" s="94"/>
      <c r="T99" s="91"/>
      <c r="U99" s="93"/>
      <c r="V99" s="93"/>
      <c r="W99" s="94"/>
      <c r="X99" s="91"/>
      <c r="Y99" s="93"/>
      <c r="Z99" s="93"/>
      <c r="AA99" s="94"/>
      <c r="AD99"/>
      <c r="AE99"/>
      <c r="AF99"/>
      <c r="AG99"/>
      <c r="AH99"/>
      <c r="AI99"/>
      <c r="AJ99"/>
      <c r="AK99"/>
      <c r="AL99"/>
      <c r="AM99"/>
      <c r="AN99"/>
      <c r="AO99"/>
      <c r="AP99"/>
      <c r="AQ99"/>
      <c r="AR99"/>
      <c r="AS99"/>
    </row>
    <row r="100" spans="1:45" s="75" customFormat="1" x14ac:dyDescent="0.25">
      <c r="A100" s="64"/>
      <c r="B100"/>
      <c r="C100"/>
      <c r="D100" s="90"/>
      <c r="E100" s="91"/>
      <c r="F100" s="92"/>
      <c r="K100" s="91"/>
      <c r="L100" s="93"/>
      <c r="M100" s="93"/>
      <c r="N100" s="93"/>
      <c r="O100" s="94"/>
      <c r="P100" s="91"/>
      <c r="Q100" s="93"/>
      <c r="R100" s="94"/>
      <c r="S100" s="94"/>
      <c r="T100" s="91"/>
      <c r="U100" s="93"/>
      <c r="V100" s="93"/>
      <c r="W100" s="94"/>
      <c r="X100" s="91"/>
      <c r="Y100" s="93"/>
      <c r="Z100" s="93"/>
      <c r="AA100" s="94"/>
      <c r="AD100"/>
      <c r="AE100"/>
      <c r="AF100"/>
      <c r="AG100"/>
      <c r="AH100"/>
      <c r="AI100"/>
      <c r="AJ100"/>
      <c r="AK100"/>
      <c r="AL100"/>
      <c r="AM100"/>
      <c r="AN100"/>
      <c r="AO100"/>
      <c r="AP100"/>
      <c r="AQ100"/>
      <c r="AR100"/>
      <c r="AS100"/>
    </row>
    <row r="101" spans="1:45" s="75" customFormat="1" x14ac:dyDescent="0.25">
      <c r="A101" s="64"/>
      <c r="B101"/>
      <c r="C101"/>
      <c r="D101" s="90"/>
      <c r="E101" s="91"/>
      <c r="F101" s="92"/>
      <c r="K101" s="91"/>
      <c r="L101" s="93"/>
      <c r="M101" s="93"/>
      <c r="N101" s="93"/>
      <c r="O101" s="94"/>
      <c r="P101" s="91"/>
      <c r="Q101" s="93"/>
      <c r="R101" s="94"/>
      <c r="S101" s="94"/>
      <c r="T101" s="91"/>
      <c r="U101" s="93"/>
      <c r="V101" s="93"/>
      <c r="W101" s="94"/>
      <c r="X101" s="91"/>
      <c r="Y101" s="93"/>
      <c r="Z101" s="93"/>
      <c r="AA101" s="94"/>
      <c r="AB101" s="98"/>
      <c r="AD101"/>
      <c r="AE101"/>
      <c r="AF101"/>
      <c r="AG101"/>
      <c r="AH101"/>
      <c r="AI101"/>
      <c r="AJ101"/>
      <c r="AK101"/>
      <c r="AL101"/>
      <c r="AM101"/>
      <c r="AN101"/>
      <c r="AO101"/>
      <c r="AP101"/>
      <c r="AQ101"/>
      <c r="AR101"/>
      <c r="AS101"/>
    </row>
    <row r="102" spans="1:45" s="75" customFormat="1" x14ac:dyDescent="0.25">
      <c r="A102" s="64"/>
      <c r="B102"/>
      <c r="C102"/>
      <c r="D102" s="90"/>
      <c r="E102" s="91"/>
      <c r="F102" s="92"/>
      <c r="K102" s="91"/>
      <c r="L102" s="93"/>
      <c r="M102" s="93"/>
      <c r="N102" s="93"/>
      <c r="O102" s="94"/>
      <c r="P102" s="91"/>
      <c r="Q102" s="93"/>
      <c r="R102" s="94"/>
      <c r="S102" s="94"/>
      <c r="T102" s="91"/>
      <c r="U102" s="93"/>
      <c r="V102" s="93"/>
      <c r="W102" s="94"/>
      <c r="X102" s="91"/>
      <c r="Y102" s="93"/>
      <c r="Z102" s="93"/>
      <c r="AA102" s="94"/>
      <c r="AB102" s="98"/>
      <c r="AD102"/>
      <c r="AE102"/>
      <c r="AF102"/>
      <c r="AG102"/>
      <c r="AH102"/>
      <c r="AI102"/>
      <c r="AJ102"/>
      <c r="AK102"/>
      <c r="AL102"/>
      <c r="AM102"/>
      <c r="AN102"/>
      <c r="AO102"/>
      <c r="AP102"/>
      <c r="AQ102"/>
      <c r="AR102"/>
      <c r="AS102"/>
    </row>
    <row r="103" spans="1:45" s="75" customFormat="1" x14ac:dyDescent="0.25">
      <c r="A103" s="64"/>
      <c r="B103"/>
      <c r="C103"/>
      <c r="D103" s="90"/>
      <c r="E103" s="91"/>
      <c r="F103" s="92"/>
      <c r="K103" s="91"/>
      <c r="L103" s="93"/>
      <c r="M103" s="93"/>
      <c r="N103" s="93"/>
      <c r="O103" s="94"/>
      <c r="P103" s="91"/>
      <c r="Q103" s="93"/>
      <c r="R103" s="94"/>
      <c r="S103" s="94"/>
      <c r="T103" s="91"/>
      <c r="U103" s="93"/>
      <c r="V103" s="93"/>
      <c r="W103" s="94"/>
      <c r="X103" s="91"/>
      <c r="Y103" s="93"/>
      <c r="Z103" s="93"/>
      <c r="AA103" s="94"/>
      <c r="AD103"/>
      <c r="AE103"/>
      <c r="AF103"/>
      <c r="AG103"/>
      <c r="AH103"/>
      <c r="AI103"/>
      <c r="AJ103"/>
      <c r="AK103"/>
      <c r="AL103"/>
      <c r="AM103"/>
      <c r="AN103"/>
      <c r="AO103"/>
      <c r="AP103"/>
      <c r="AQ103"/>
      <c r="AR103"/>
      <c r="AS103"/>
    </row>
    <row r="104" spans="1:45" s="75" customFormat="1" x14ac:dyDescent="0.25">
      <c r="A104" s="64"/>
      <c r="B104"/>
      <c r="C104"/>
      <c r="D104" s="90"/>
      <c r="E104" s="91"/>
      <c r="F104" s="92"/>
      <c r="K104" s="91"/>
      <c r="L104" s="93"/>
      <c r="M104" s="93"/>
      <c r="N104" s="93"/>
      <c r="O104" s="94"/>
      <c r="P104" s="91"/>
      <c r="Q104" s="93"/>
      <c r="R104" s="94"/>
      <c r="S104" s="94"/>
      <c r="T104" s="91"/>
      <c r="U104" s="93"/>
      <c r="V104" s="93"/>
      <c r="W104" s="94"/>
      <c r="X104" s="91"/>
      <c r="Y104" s="93"/>
      <c r="Z104" s="93"/>
      <c r="AA104" s="94"/>
      <c r="AB104" s="98"/>
      <c r="AD104"/>
      <c r="AE104"/>
      <c r="AF104"/>
      <c r="AG104"/>
      <c r="AH104"/>
      <c r="AI104"/>
      <c r="AJ104"/>
      <c r="AK104"/>
      <c r="AL104"/>
      <c r="AM104"/>
      <c r="AN104"/>
      <c r="AO104"/>
      <c r="AP104"/>
      <c r="AQ104"/>
      <c r="AR104"/>
      <c r="AS104"/>
    </row>
    <row r="105" spans="1:45" s="75" customFormat="1" x14ac:dyDescent="0.25">
      <c r="A105" s="64"/>
      <c r="B105"/>
      <c r="C105"/>
      <c r="D105" s="90"/>
      <c r="E105" s="91"/>
      <c r="F105" s="92"/>
      <c r="K105" s="91"/>
      <c r="L105" s="93"/>
      <c r="M105" s="93"/>
      <c r="N105" s="93"/>
      <c r="O105" s="94"/>
      <c r="P105" s="91"/>
      <c r="Q105" s="93"/>
      <c r="R105" s="94"/>
      <c r="S105" s="94"/>
      <c r="T105" s="91"/>
      <c r="U105" s="93"/>
      <c r="V105" s="93"/>
      <c r="W105" s="94"/>
      <c r="X105" s="91"/>
      <c r="Y105" s="93"/>
      <c r="Z105" s="93"/>
      <c r="AA105" s="94"/>
      <c r="AB105" s="98"/>
      <c r="AD105"/>
      <c r="AE105"/>
      <c r="AF105"/>
      <c r="AG105"/>
      <c r="AH105"/>
      <c r="AI105"/>
      <c r="AJ105"/>
      <c r="AK105"/>
      <c r="AL105"/>
      <c r="AM105"/>
      <c r="AN105"/>
      <c r="AO105"/>
      <c r="AP105"/>
      <c r="AQ105"/>
      <c r="AR105"/>
      <c r="AS105"/>
    </row>
    <row r="106" spans="1:45" s="75" customFormat="1" x14ac:dyDescent="0.25">
      <c r="A106" s="64"/>
      <c r="B106"/>
      <c r="C106"/>
      <c r="D106" s="90"/>
      <c r="E106" s="91"/>
      <c r="F106" s="92"/>
      <c r="K106" s="91"/>
      <c r="L106" s="93"/>
      <c r="M106" s="93"/>
      <c r="N106" s="93"/>
      <c r="O106" s="94"/>
      <c r="P106" s="91"/>
      <c r="Q106" s="93"/>
      <c r="R106" s="94"/>
      <c r="S106" s="94"/>
      <c r="T106" s="91"/>
      <c r="U106" s="93"/>
      <c r="V106" s="93"/>
      <c r="W106" s="94"/>
      <c r="X106" s="91"/>
      <c r="Y106" s="93"/>
      <c r="Z106" s="93"/>
      <c r="AA106" s="94"/>
      <c r="AD106"/>
      <c r="AE106"/>
      <c r="AF106"/>
      <c r="AG106"/>
      <c r="AH106"/>
      <c r="AI106"/>
      <c r="AJ106"/>
      <c r="AK106"/>
      <c r="AL106"/>
      <c r="AM106"/>
      <c r="AN106"/>
      <c r="AO106"/>
      <c r="AP106"/>
      <c r="AQ106"/>
      <c r="AR106"/>
      <c r="AS106"/>
    </row>
    <row r="107" spans="1:45" s="75" customFormat="1" x14ac:dyDescent="0.25">
      <c r="A107" s="64"/>
      <c r="B107"/>
      <c r="C107"/>
      <c r="D107" s="90"/>
      <c r="E107" s="91"/>
      <c r="F107" s="92"/>
      <c r="K107" s="91"/>
      <c r="L107" s="93"/>
      <c r="M107" s="93"/>
      <c r="N107" s="93"/>
      <c r="O107" s="94"/>
      <c r="P107" s="91"/>
      <c r="Q107" s="93"/>
      <c r="R107" s="94"/>
      <c r="S107" s="94"/>
      <c r="T107" s="91"/>
      <c r="U107" s="93"/>
      <c r="V107" s="93"/>
      <c r="W107" s="94"/>
      <c r="X107" s="91"/>
      <c r="Y107" s="93"/>
      <c r="Z107" s="93"/>
      <c r="AA107" s="94"/>
      <c r="AB107" s="98"/>
      <c r="AD107"/>
      <c r="AE107"/>
      <c r="AF107"/>
      <c r="AG107"/>
      <c r="AH107"/>
      <c r="AI107"/>
      <c r="AJ107"/>
      <c r="AK107"/>
      <c r="AL107"/>
      <c r="AM107"/>
      <c r="AN107"/>
      <c r="AO107"/>
      <c r="AP107"/>
      <c r="AQ107"/>
      <c r="AR107"/>
      <c r="AS107"/>
    </row>
    <row r="108" spans="1:45" s="75" customFormat="1" x14ac:dyDescent="0.25">
      <c r="A108" s="64"/>
      <c r="B108"/>
      <c r="C108"/>
      <c r="D108" s="90"/>
      <c r="E108" s="91"/>
      <c r="F108" s="92"/>
      <c r="K108" s="91"/>
      <c r="L108" s="93"/>
      <c r="M108" s="93"/>
      <c r="N108" s="93"/>
      <c r="O108" s="94"/>
      <c r="P108" s="91"/>
      <c r="Q108" s="93"/>
      <c r="R108" s="94"/>
      <c r="S108" s="94"/>
      <c r="T108" s="91"/>
      <c r="U108" s="93"/>
      <c r="V108" s="93"/>
      <c r="W108" s="94"/>
      <c r="X108" s="91"/>
      <c r="Y108" s="93"/>
      <c r="Z108" s="93"/>
      <c r="AA108" s="94"/>
      <c r="AB108" s="98"/>
      <c r="AD108"/>
      <c r="AE108"/>
      <c r="AF108"/>
      <c r="AG108"/>
      <c r="AH108"/>
      <c r="AI108"/>
      <c r="AJ108"/>
      <c r="AK108"/>
      <c r="AL108"/>
      <c r="AM108"/>
      <c r="AN108"/>
      <c r="AO108"/>
      <c r="AP108"/>
      <c r="AQ108"/>
      <c r="AR108"/>
      <c r="AS108"/>
    </row>
    <row r="109" spans="1:45" s="75" customFormat="1" x14ac:dyDescent="0.25">
      <c r="A109" s="64"/>
      <c r="B109"/>
      <c r="C109"/>
      <c r="D109" s="90"/>
      <c r="E109" s="91"/>
      <c r="F109" s="92"/>
      <c r="K109" s="91"/>
      <c r="L109" s="93"/>
      <c r="M109" s="93"/>
      <c r="N109" s="93"/>
      <c r="O109" s="94"/>
      <c r="P109" s="91"/>
      <c r="Q109" s="93"/>
      <c r="R109" s="94"/>
      <c r="S109" s="94"/>
      <c r="T109" s="91"/>
      <c r="U109" s="93"/>
      <c r="V109" s="93"/>
      <c r="W109" s="94"/>
      <c r="X109" s="91"/>
      <c r="Y109" s="93"/>
      <c r="Z109" s="93"/>
      <c r="AA109" s="94"/>
      <c r="AB109" s="98"/>
      <c r="AD109"/>
      <c r="AE109"/>
      <c r="AF109"/>
      <c r="AG109"/>
      <c r="AH109"/>
      <c r="AI109"/>
      <c r="AJ109"/>
      <c r="AK109"/>
      <c r="AL109"/>
      <c r="AM109"/>
      <c r="AN109"/>
      <c r="AO109"/>
      <c r="AP109"/>
      <c r="AQ109"/>
      <c r="AR109"/>
      <c r="AS109"/>
    </row>
    <row r="110" spans="1:45" s="75" customFormat="1" x14ac:dyDescent="0.25">
      <c r="A110" s="64"/>
      <c r="B110"/>
      <c r="C110"/>
      <c r="D110" s="90"/>
      <c r="E110" s="91"/>
      <c r="F110" s="92"/>
      <c r="K110" s="91"/>
      <c r="L110" s="93"/>
      <c r="M110" s="93"/>
      <c r="N110" s="93"/>
      <c r="O110" s="94"/>
      <c r="P110" s="91"/>
      <c r="Q110" s="93"/>
      <c r="R110" s="94"/>
      <c r="S110" s="94"/>
      <c r="T110" s="91"/>
      <c r="U110" s="93"/>
      <c r="V110" s="93"/>
      <c r="W110" s="94"/>
      <c r="X110" s="91"/>
      <c r="Y110" s="93"/>
      <c r="Z110" s="93"/>
      <c r="AA110" s="94"/>
      <c r="AB110" s="98"/>
      <c r="AD110"/>
      <c r="AE110"/>
      <c r="AF110"/>
      <c r="AG110"/>
      <c r="AH110"/>
      <c r="AI110"/>
      <c r="AJ110"/>
      <c r="AK110"/>
      <c r="AL110"/>
      <c r="AM110"/>
      <c r="AN110"/>
      <c r="AO110"/>
      <c r="AP110"/>
      <c r="AQ110"/>
      <c r="AR110"/>
      <c r="AS110"/>
    </row>
    <row r="111" spans="1:45" s="75" customFormat="1" x14ac:dyDescent="0.25">
      <c r="A111" s="64"/>
      <c r="B111"/>
      <c r="C111"/>
      <c r="D111" s="90"/>
      <c r="E111" s="91"/>
      <c r="F111" s="92"/>
      <c r="K111" s="91"/>
      <c r="L111" s="93"/>
      <c r="M111" s="93"/>
      <c r="N111" s="93"/>
      <c r="O111" s="94"/>
      <c r="P111" s="91"/>
      <c r="Q111" s="93"/>
      <c r="R111" s="94"/>
      <c r="S111" s="94"/>
      <c r="T111" s="91"/>
      <c r="U111" s="93"/>
      <c r="V111" s="93"/>
      <c r="W111" s="94"/>
      <c r="X111" s="91"/>
      <c r="Y111" s="93"/>
      <c r="Z111" s="93"/>
      <c r="AA111" s="94"/>
      <c r="AB111" s="98"/>
      <c r="AD111"/>
      <c r="AE111"/>
      <c r="AF111"/>
      <c r="AG111"/>
      <c r="AH111"/>
      <c r="AI111"/>
      <c r="AJ111"/>
      <c r="AK111"/>
      <c r="AL111"/>
      <c r="AM111"/>
      <c r="AN111"/>
      <c r="AO111"/>
      <c r="AP111"/>
      <c r="AQ111"/>
      <c r="AR111"/>
      <c r="AS111"/>
    </row>
    <row r="112" spans="1:45" s="75" customFormat="1" x14ac:dyDescent="0.25">
      <c r="A112" s="64"/>
      <c r="B112"/>
      <c r="C112"/>
      <c r="D112" s="90"/>
      <c r="E112" s="91"/>
      <c r="F112" s="92"/>
      <c r="K112" s="91"/>
      <c r="L112" s="93"/>
      <c r="M112" s="93"/>
      <c r="N112" s="93"/>
      <c r="O112" s="94"/>
      <c r="P112" s="91"/>
      <c r="Q112" s="93"/>
      <c r="R112" s="94"/>
      <c r="S112" s="94"/>
      <c r="T112" s="91"/>
      <c r="U112" s="93"/>
      <c r="V112" s="93"/>
      <c r="W112" s="94"/>
      <c r="X112" s="91"/>
      <c r="Y112" s="93"/>
      <c r="Z112" s="93"/>
      <c r="AA112" s="94"/>
      <c r="AB112" s="98"/>
      <c r="AD112"/>
      <c r="AE112"/>
      <c r="AF112"/>
      <c r="AG112"/>
      <c r="AH112"/>
      <c r="AI112"/>
      <c r="AJ112"/>
      <c r="AK112"/>
      <c r="AL112"/>
      <c r="AM112"/>
      <c r="AN112"/>
      <c r="AO112"/>
      <c r="AP112"/>
      <c r="AQ112"/>
      <c r="AR112"/>
      <c r="AS112"/>
    </row>
    <row r="113" spans="1:45" s="75" customFormat="1" x14ac:dyDescent="0.25">
      <c r="A113" s="64"/>
      <c r="B113"/>
      <c r="C113"/>
      <c r="D113" s="90"/>
      <c r="E113" s="91"/>
      <c r="F113" s="92"/>
      <c r="K113" s="91"/>
      <c r="L113" s="93"/>
      <c r="M113" s="93"/>
      <c r="N113" s="93"/>
      <c r="O113" s="94"/>
      <c r="P113" s="91"/>
      <c r="Q113" s="93"/>
      <c r="R113" s="94"/>
      <c r="S113" s="94"/>
      <c r="T113" s="91"/>
      <c r="U113" s="93"/>
      <c r="V113" s="93"/>
      <c r="W113" s="94"/>
      <c r="X113" s="91"/>
      <c r="Y113" s="93"/>
      <c r="Z113" s="93"/>
      <c r="AA113" s="94"/>
      <c r="AB113" s="98"/>
      <c r="AD113"/>
      <c r="AE113"/>
      <c r="AF113"/>
      <c r="AG113"/>
      <c r="AH113"/>
      <c r="AI113"/>
      <c r="AJ113"/>
      <c r="AK113"/>
      <c r="AL113"/>
      <c r="AM113"/>
      <c r="AN113"/>
      <c r="AO113"/>
      <c r="AP113"/>
      <c r="AQ113"/>
      <c r="AR113"/>
      <c r="AS113"/>
    </row>
    <row r="114" spans="1:45" s="75" customFormat="1" x14ac:dyDescent="0.25">
      <c r="A114" s="64"/>
      <c r="B114"/>
      <c r="C114"/>
      <c r="D114" s="90"/>
      <c r="E114" s="91"/>
      <c r="F114" s="92"/>
      <c r="K114" s="91"/>
      <c r="L114" s="93"/>
      <c r="M114" s="93"/>
      <c r="N114" s="93"/>
      <c r="O114" s="94"/>
      <c r="P114" s="91"/>
      <c r="Q114" s="93"/>
      <c r="R114" s="94"/>
      <c r="S114" s="94"/>
      <c r="T114" s="91"/>
      <c r="U114" s="93"/>
      <c r="V114" s="93"/>
      <c r="W114" s="94"/>
      <c r="X114" s="91"/>
      <c r="Y114" s="93"/>
      <c r="Z114" s="93"/>
      <c r="AA114" s="94"/>
      <c r="AB114" s="98"/>
      <c r="AD114"/>
      <c r="AE114"/>
      <c r="AF114"/>
      <c r="AG114"/>
      <c r="AH114"/>
      <c r="AI114"/>
      <c r="AJ114"/>
      <c r="AK114"/>
      <c r="AL114"/>
      <c r="AM114"/>
      <c r="AN114"/>
      <c r="AO114"/>
      <c r="AP114"/>
      <c r="AQ114"/>
      <c r="AR114"/>
      <c r="AS114"/>
    </row>
    <row r="115" spans="1:45" s="75" customFormat="1" x14ac:dyDescent="0.25">
      <c r="A115" s="64"/>
      <c r="B115"/>
      <c r="C115"/>
      <c r="D115" s="90"/>
      <c r="E115" s="91"/>
      <c r="F115" s="92"/>
      <c r="K115" s="91"/>
      <c r="L115" s="93"/>
      <c r="M115" s="93"/>
      <c r="N115" s="93"/>
      <c r="O115" s="94"/>
      <c r="P115" s="91"/>
      <c r="Q115" s="93"/>
      <c r="R115" s="94"/>
      <c r="S115" s="94"/>
      <c r="T115" s="91"/>
      <c r="U115" s="93"/>
      <c r="V115" s="93"/>
      <c r="W115" s="94"/>
      <c r="X115" s="91"/>
      <c r="Y115" s="93"/>
      <c r="Z115" s="93"/>
      <c r="AA115" s="94"/>
      <c r="AD115"/>
      <c r="AE115"/>
      <c r="AF115"/>
      <c r="AG115"/>
      <c r="AH115"/>
      <c r="AI115"/>
      <c r="AJ115"/>
      <c r="AK115"/>
      <c r="AL115"/>
      <c r="AM115"/>
      <c r="AN115"/>
      <c r="AO115"/>
      <c r="AP115"/>
      <c r="AQ115"/>
      <c r="AR115"/>
      <c r="AS115"/>
    </row>
    <row r="116" spans="1:45" s="75" customFormat="1" x14ac:dyDescent="0.25">
      <c r="A116" s="64"/>
      <c r="B116"/>
      <c r="C116"/>
      <c r="D116" s="90"/>
      <c r="E116" s="91"/>
      <c r="F116" s="92"/>
      <c r="K116" s="91"/>
      <c r="L116" s="93"/>
      <c r="M116" s="93"/>
      <c r="N116" s="93"/>
      <c r="O116" s="94"/>
      <c r="P116" s="91"/>
      <c r="Q116" s="93"/>
      <c r="R116" s="94"/>
      <c r="S116" s="94"/>
      <c r="T116" s="91"/>
      <c r="U116" s="93"/>
      <c r="V116" s="93"/>
      <c r="W116" s="94"/>
      <c r="X116" s="91"/>
      <c r="Y116" s="93"/>
      <c r="Z116" s="93"/>
      <c r="AA116" s="94"/>
      <c r="AD116"/>
      <c r="AE116"/>
      <c r="AF116"/>
      <c r="AG116"/>
      <c r="AH116"/>
      <c r="AI116"/>
      <c r="AJ116"/>
      <c r="AK116"/>
      <c r="AL116"/>
      <c r="AM116"/>
      <c r="AN116"/>
      <c r="AO116"/>
      <c r="AP116"/>
      <c r="AQ116"/>
      <c r="AR116"/>
      <c r="AS116"/>
    </row>
    <row r="117" spans="1:45" s="75" customFormat="1" x14ac:dyDescent="0.25">
      <c r="A117" s="64"/>
      <c r="B117"/>
      <c r="C117"/>
      <c r="D117" s="90"/>
      <c r="E117" s="91"/>
      <c r="F117" s="92"/>
      <c r="K117" s="91"/>
      <c r="L117" s="93"/>
      <c r="M117" s="93"/>
      <c r="N117" s="93"/>
      <c r="O117" s="94"/>
      <c r="P117" s="91"/>
      <c r="Q117" s="93"/>
      <c r="R117" s="94"/>
      <c r="S117" s="94"/>
      <c r="T117" s="91"/>
      <c r="U117" s="93"/>
      <c r="V117" s="93"/>
      <c r="W117" s="94"/>
      <c r="X117" s="91"/>
      <c r="Y117" s="93"/>
      <c r="Z117" s="93"/>
      <c r="AA117" s="94"/>
      <c r="AD117"/>
      <c r="AE117"/>
      <c r="AF117"/>
      <c r="AG117"/>
      <c r="AH117"/>
      <c r="AI117"/>
      <c r="AJ117"/>
      <c r="AK117"/>
      <c r="AL117"/>
      <c r="AM117"/>
      <c r="AN117"/>
      <c r="AO117"/>
      <c r="AP117"/>
      <c r="AQ117"/>
      <c r="AR117"/>
      <c r="AS117"/>
    </row>
    <row r="118" spans="1:45" s="75" customFormat="1" x14ac:dyDescent="0.25">
      <c r="A118" s="64"/>
      <c r="B118"/>
      <c r="C118"/>
      <c r="D118" s="90"/>
      <c r="E118" s="91"/>
      <c r="F118" s="92"/>
      <c r="K118" s="91"/>
      <c r="L118" s="93"/>
      <c r="M118" s="93"/>
      <c r="N118" s="93"/>
      <c r="O118" s="94"/>
      <c r="P118" s="91"/>
      <c r="Q118" s="93"/>
      <c r="R118" s="94"/>
      <c r="S118" s="94"/>
      <c r="T118" s="91"/>
      <c r="U118" s="93"/>
      <c r="V118" s="93"/>
      <c r="W118" s="94"/>
      <c r="X118" s="91"/>
      <c r="Y118" s="93"/>
      <c r="Z118" s="93"/>
      <c r="AA118" s="94"/>
      <c r="AB118" s="98"/>
      <c r="AD118"/>
      <c r="AE118"/>
      <c r="AF118"/>
      <c r="AG118"/>
      <c r="AH118"/>
      <c r="AI118"/>
      <c r="AJ118"/>
      <c r="AK118"/>
      <c r="AL118"/>
      <c r="AM118"/>
      <c r="AN118"/>
      <c r="AO118"/>
      <c r="AP118"/>
      <c r="AQ118"/>
      <c r="AR118"/>
      <c r="AS118"/>
    </row>
    <row r="119" spans="1:45" s="75" customFormat="1" x14ac:dyDescent="0.25">
      <c r="A119" s="64"/>
      <c r="B119"/>
      <c r="C119"/>
      <c r="D119" s="90"/>
      <c r="E119" s="91"/>
      <c r="F119" s="92"/>
      <c r="K119" s="91"/>
      <c r="L119" s="93"/>
      <c r="M119" s="93"/>
      <c r="N119" s="93"/>
      <c r="O119" s="94"/>
      <c r="P119" s="91"/>
      <c r="Q119" s="93"/>
      <c r="R119" s="94"/>
      <c r="S119" s="94"/>
      <c r="T119" s="91"/>
      <c r="U119" s="93"/>
      <c r="V119" s="93"/>
      <c r="W119" s="94"/>
      <c r="X119" s="91"/>
      <c r="Y119" s="93"/>
      <c r="Z119" s="93"/>
      <c r="AA119" s="94"/>
      <c r="AB119" s="98"/>
      <c r="AD119"/>
      <c r="AE119"/>
      <c r="AF119"/>
      <c r="AG119"/>
      <c r="AH119"/>
      <c r="AI119"/>
      <c r="AJ119"/>
      <c r="AK119"/>
      <c r="AL119"/>
      <c r="AM119"/>
      <c r="AN119"/>
      <c r="AO119"/>
      <c r="AP119"/>
      <c r="AQ119"/>
      <c r="AR119"/>
      <c r="AS119"/>
    </row>
    <row r="120" spans="1:45" s="75" customFormat="1" x14ac:dyDescent="0.25">
      <c r="A120" s="64"/>
      <c r="B120"/>
      <c r="C120"/>
      <c r="D120" s="90"/>
      <c r="E120" s="91"/>
      <c r="F120" s="92"/>
      <c r="K120" s="91"/>
      <c r="L120" s="93"/>
      <c r="M120" s="93"/>
      <c r="N120" s="93"/>
      <c r="O120" s="94"/>
      <c r="P120" s="91"/>
      <c r="Q120" s="93"/>
      <c r="R120" s="94"/>
      <c r="S120" s="94"/>
      <c r="T120" s="91"/>
      <c r="U120" s="93"/>
      <c r="V120" s="93"/>
      <c r="W120" s="94"/>
      <c r="X120" s="91"/>
      <c r="Y120" s="93"/>
      <c r="Z120" s="93"/>
      <c r="AA120" s="94"/>
      <c r="AB120" s="98"/>
      <c r="AD120"/>
      <c r="AE120"/>
      <c r="AF120"/>
      <c r="AG120"/>
      <c r="AH120"/>
      <c r="AI120"/>
      <c r="AJ120"/>
      <c r="AK120"/>
      <c r="AL120"/>
      <c r="AM120"/>
      <c r="AN120"/>
      <c r="AO120"/>
      <c r="AP120"/>
      <c r="AQ120"/>
      <c r="AR120"/>
      <c r="AS120"/>
    </row>
    <row r="121" spans="1:45" s="75" customFormat="1" x14ac:dyDescent="0.25">
      <c r="A121" s="64"/>
      <c r="B121"/>
      <c r="C121"/>
      <c r="D121" s="90"/>
      <c r="E121" s="91"/>
      <c r="F121" s="92"/>
      <c r="K121" s="91"/>
      <c r="L121" s="93"/>
      <c r="M121" s="93"/>
      <c r="N121" s="93"/>
      <c r="O121" s="94"/>
      <c r="P121" s="91"/>
      <c r="Q121" s="93"/>
      <c r="R121" s="94"/>
      <c r="S121" s="94"/>
      <c r="T121" s="91"/>
      <c r="U121" s="93"/>
      <c r="V121" s="93"/>
      <c r="W121" s="94"/>
      <c r="X121" s="91"/>
      <c r="Y121" s="93"/>
      <c r="Z121" s="93"/>
      <c r="AA121" s="94"/>
      <c r="AD121"/>
      <c r="AE121"/>
      <c r="AF121"/>
      <c r="AG121"/>
      <c r="AH121"/>
      <c r="AI121"/>
      <c r="AJ121"/>
      <c r="AK121"/>
      <c r="AL121"/>
      <c r="AM121"/>
      <c r="AN121"/>
      <c r="AO121"/>
      <c r="AP121"/>
      <c r="AQ121"/>
      <c r="AR121"/>
      <c r="AS121"/>
    </row>
    <row r="122" spans="1:45" s="75" customFormat="1" x14ac:dyDescent="0.25">
      <c r="A122" s="64"/>
      <c r="B122"/>
      <c r="C122"/>
      <c r="D122" s="90"/>
      <c r="E122" s="91"/>
      <c r="F122" s="92"/>
      <c r="K122" s="91"/>
      <c r="L122" s="93"/>
      <c r="M122" s="93"/>
      <c r="N122" s="93"/>
      <c r="O122" s="94"/>
      <c r="P122" s="91"/>
      <c r="Q122" s="93"/>
      <c r="R122" s="94"/>
      <c r="S122" s="94"/>
      <c r="T122" s="91"/>
      <c r="U122" s="93"/>
      <c r="V122" s="93"/>
      <c r="W122" s="94"/>
      <c r="X122" s="91"/>
      <c r="Y122" s="93"/>
      <c r="Z122" s="93"/>
      <c r="AA122" s="94"/>
      <c r="AD122"/>
      <c r="AE122"/>
      <c r="AF122"/>
      <c r="AG122"/>
      <c r="AH122"/>
      <c r="AI122"/>
      <c r="AJ122"/>
      <c r="AK122"/>
      <c r="AL122"/>
      <c r="AM122"/>
      <c r="AN122"/>
      <c r="AO122"/>
      <c r="AP122"/>
      <c r="AQ122"/>
      <c r="AR122"/>
      <c r="AS122"/>
    </row>
    <row r="123" spans="1:45" s="75" customFormat="1" x14ac:dyDescent="0.25">
      <c r="A123" s="64"/>
      <c r="B123"/>
      <c r="C123"/>
      <c r="D123" s="90"/>
      <c r="E123" s="91"/>
      <c r="F123" s="92"/>
      <c r="K123" s="91"/>
      <c r="L123" s="93"/>
      <c r="M123" s="93"/>
      <c r="N123" s="93"/>
      <c r="O123" s="94"/>
      <c r="P123" s="91"/>
      <c r="Q123" s="93"/>
      <c r="R123" s="94"/>
      <c r="S123" s="94"/>
      <c r="T123" s="91"/>
      <c r="U123" s="93"/>
      <c r="V123" s="93"/>
      <c r="W123" s="94"/>
      <c r="X123" s="91"/>
      <c r="Y123" s="93"/>
      <c r="Z123" s="93"/>
      <c r="AA123" s="94"/>
      <c r="AB123" s="98"/>
      <c r="AD123"/>
      <c r="AE123"/>
      <c r="AF123"/>
      <c r="AG123"/>
      <c r="AH123"/>
      <c r="AI123"/>
      <c r="AJ123"/>
      <c r="AK123"/>
      <c r="AL123"/>
      <c r="AM123"/>
      <c r="AN123"/>
      <c r="AO123"/>
      <c r="AP123"/>
      <c r="AQ123"/>
      <c r="AR123"/>
      <c r="AS123"/>
    </row>
    <row r="124" spans="1:45" s="75" customFormat="1" x14ac:dyDescent="0.25">
      <c r="A124" s="64"/>
      <c r="B124"/>
      <c r="C124"/>
      <c r="D124" s="90"/>
      <c r="E124" s="91"/>
      <c r="F124" s="92"/>
      <c r="K124" s="91"/>
      <c r="L124" s="93"/>
      <c r="M124" s="93"/>
      <c r="N124" s="93"/>
      <c r="O124" s="94"/>
      <c r="P124" s="91"/>
      <c r="Q124" s="93"/>
      <c r="R124" s="94"/>
      <c r="S124" s="94"/>
      <c r="T124" s="91"/>
      <c r="U124" s="93"/>
      <c r="V124" s="93"/>
      <c r="W124" s="94"/>
      <c r="X124" s="91"/>
      <c r="Y124" s="93"/>
      <c r="Z124" s="93"/>
      <c r="AA124" s="94"/>
      <c r="AB124" s="98"/>
      <c r="AD124"/>
      <c r="AE124"/>
      <c r="AF124"/>
      <c r="AG124"/>
      <c r="AH124"/>
      <c r="AI124"/>
      <c r="AJ124"/>
      <c r="AK124"/>
      <c r="AL124"/>
      <c r="AM124"/>
      <c r="AN124"/>
      <c r="AO124"/>
      <c r="AP124"/>
      <c r="AQ124"/>
      <c r="AR124"/>
      <c r="AS124"/>
    </row>
    <row r="125" spans="1:45" s="75" customFormat="1" x14ac:dyDescent="0.25">
      <c r="A125" s="64"/>
      <c r="B125"/>
      <c r="C125"/>
      <c r="D125" s="90"/>
      <c r="E125" s="91"/>
      <c r="F125" s="92"/>
      <c r="K125" s="91"/>
      <c r="L125" s="93"/>
      <c r="M125" s="93"/>
      <c r="N125" s="93"/>
      <c r="O125" s="94"/>
      <c r="P125" s="91"/>
      <c r="Q125" s="93"/>
      <c r="R125" s="94"/>
      <c r="S125" s="94"/>
      <c r="T125" s="91"/>
      <c r="U125" s="93"/>
      <c r="V125" s="93"/>
      <c r="W125" s="94"/>
      <c r="X125" s="91"/>
      <c r="Y125" s="93"/>
      <c r="Z125" s="93"/>
      <c r="AA125" s="94"/>
      <c r="AD125"/>
      <c r="AE125"/>
      <c r="AF125"/>
      <c r="AG125"/>
      <c r="AH125"/>
      <c r="AI125"/>
      <c r="AJ125"/>
      <c r="AK125"/>
      <c r="AL125"/>
      <c r="AM125"/>
      <c r="AN125"/>
      <c r="AO125"/>
      <c r="AP125"/>
      <c r="AQ125"/>
      <c r="AR125"/>
      <c r="AS125"/>
    </row>
    <row r="126" spans="1:45" s="75" customFormat="1" x14ac:dyDescent="0.25">
      <c r="A126" s="64"/>
      <c r="B126"/>
      <c r="C126"/>
      <c r="D126" s="90"/>
      <c r="E126" s="91"/>
      <c r="F126" s="92"/>
      <c r="K126" s="91"/>
      <c r="L126" s="93"/>
      <c r="M126" s="93"/>
      <c r="N126" s="93"/>
      <c r="O126" s="94"/>
      <c r="P126" s="91"/>
      <c r="Q126" s="93"/>
      <c r="R126" s="94"/>
      <c r="S126" s="94"/>
      <c r="T126" s="91"/>
      <c r="U126" s="93"/>
      <c r="V126" s="93"/>
      <c r="W126" s="94"/>
      <c r="X126" s="91"/>
      <c r="Y126" s="93"/>
      <c r="Z126" s="93"/>
      <c r="AA126" s="94"/>
      <c r="AD126"/>
      <c r="AE126"/>
      <c r="AF126"/>
      <c r="AG126"/>
      <c r="AH126"/>
      <c r="AI126"/>
      <c r="AJ126"/>
      <c r="AK126"/>
      <c r="AL126"/>
      <c r="AM126"/>
      <c r="AN126"/>
      <c r="AO126"/>
      <c r="AP126"/>
      <c r="AQ126"/>
      <c r="AR126"/>
      <c r="AS126"/>
    </row>
    <row r="127" spans="1:45" s="75" customFormat="1" x14ac:dyDescent="0.25">
      <c r="A127" s="64"/>
      <c r="B127"/>
      <c r="C127"/>
      <c r="D127" s="90"/>
      <c r="E127" s="91"/>
      <c r="F127" s="92"/>
      <c r="K127" s="91"/>
      <c r="L127" s="93"/>
      <c r="M127" s="93"/>
      <c r="N127" s="93"/>
      <c r="O127" s="94"/>
      <c r="P127" s="91"/>
      <c r="Q127" s="93"/>
      <c r="R127" s="94"/>
      <c r="S127" s="94"/>
      <c r="T127" s="91"/>
      <c r="U127" s="93"/>
      <c r="V127" s="93"/>
      <c r="W127" s="94"/>
      <c r="X127" s="91"/>
      <c r="Y127" s="93"/>
      <c r="Z127" s="93"/>
      <c r="AA127" s="94"/>
      <c r="AD127"/>
      <c r="AE127"/>
      <c r="AF127"/>
      <c r="AG127"/>
      <c r="AH127"/>
      <c r="AI127"/>
      <c r="AJ127"/>
      <c r="AK127"/>
      <c r="AL127"/>
      <c r="AM127"/>
      <c r="AN127"/>
      <c r="AO127"/>
      <c r="AP127"/>
      <c r="AQ127"/>
      <c r="AR127"/>
      <c r="AS127"/>
    </row>
    <row r="128" spans="1:45" s="75" customFormat="1" x14ac:dyDescent="0.25">
      <c r="A128" s="64"/>
      <c r="B128"/>
      <c r="C128"/>
      <c r="D128" s="90"/>
      <c r="E128" s="91"/>
      <c r="F128" s="92"/>
      <c r="K128" s="91"/>
      <c r="L128" s="93"/>
      <c r="M128" s="93"/>
      <c r="N128" s="93"/>
      <c r="O128" s="94"/>
      <c r="P128" s="91"/>
      <c r="Q128" s="93"/>
      <c r="R128" s="94"/>
      <c r="S128" s="94"/>
      <c r="T128" s="91"/>
      <c r="U128" s="93"/>
      <c r="V128" s="93"/>
      <c r="W128" s="94"/>
      <c r="X128" s="91"/>
      <c r="Y128" s="93"/>
      <c r="Z128" s="93"/>
      <c r="AA128" s="94"/>
      <c r="AD128"/>
      <c r="AE128"/>
      <c r="AF128"/>
      <c r="AG128"/>
      <c r="AH128"/>
      <c r="AI128"/>
      <c r="AJ128"/>
      <c r="AK128"/>
      <c r="AL128"/>
      <c r="AM128"/>
      <c r="AN128"/>
      <c r="AO128"/>
      <c r="AP128"/>
      <c r="AQ128"/>
      <c r="AR128"/>
      <c r="AS128"/>
    </row>
    <row r="129" spans="1:45" s="75" customFormat="1" x14ac:dyDescent="0.25">
      <c r="A129" s="64"/>
      <c r="B129"/>
      <c r="C129"/>
      <c r="D129" s="90"/>
      <c r="E129" s="91"/>
      <c r="F129" s="92"/>
      <c r="K129" s="91"/>
      <c r="L129" s="93"/>
      <c r="M129" s="93"/>
      <c r="N129" s="93"/>
      <c r="O129" s="94"/>
      <c r="P129" s="91"/>
      <c r="Q129" s="93"/>
      <c r="R129" s="94"/>
      <c r="S129" s="94"/>
      <c r="T129" s="91"/>
      <c r="U129" s="93"/>
      <c r="V129" s="93"/>
      <c r="W129" s="94"/>
      <c r="X129" s="91"/>
      <c r="Y129" s="93"/>
      <c r="Z129" s="93"/>
      <c r="AA129" s="94"/>
      <c r="AD129"/>
      <c r="AE129"/>
      <c r="AF129"/>
      <c r="AG129"/>
      <c r="AH129"/>
      <c r="AI129"/>
      <c r="AJ129"/>
      <c r="AK129"/>
      <c r="AL129"/>
      <c r="AM129"/>
      <c r="AN129"/>
      <c r="AO129"/>
      <c r="AP129"/>
      <c r="AQ129"/>
      <c r="AR129"/>
      <c r="AS129"/>
    </row>
    <row r="130" spans="1:45" s="75" customFormat="1" x14ac:dyDescent="0.25">
      <c r="A130" s="64"/>
      <c r="B130"/>
      <c r="C130"/>
      <c r="D130" s="90"/>
      <c r="E130" s="91"/>
      <c r="F130" s="92"/>
      <c r="K130" s="91"/>
      <c r="L130" s="93"/>
      <c r="M130" s="93"/>
      <c r="N130" s="93"/>
      <c r="O130" s="94"/>
      <c r="P130" s="91"/>
      <c r="Q130" s="93"/>
      <c r="R130" s="94"/>
      <c r="S130" s="94"/>
      <c r="T130" s="91"/>
      <c r="U130" s="93"/>
      <c r="V130" s="93"/>
      <c r="W130" s="94"/>
      <c r="X130" s="91"/>
      <c r="Y130" s="93"/>
      <c r="Z130" s="93"/>
      <c r="AA130" s="94"/>
      <c r="AB130" s="98"/>
      <c r="AD130"/>
      <c r="AE130"/>
      <c r="AF130"/>
      <c r="AG130"/>
      <c r="AH130"/>
      <c r="AI130"/>
      <c r="AJ130"/>
      <c r="AK130"/>
      <c r="AL130"/>
      <c r="AM130"/>
      <c r="AN130"/>
      <c r="AO130"/>
      <c r="AP130"/>
      <c r="AQ130"/>
      <c r="AR130"/>
      <c r="AS130"/>
    </row>
    <row r="131" spans="1:45" s="75" customFormat="1" x14ac:dyDescent="0.25">
      <c r="A131" s="64"/>
      <c r="B131"/>
      <c r="C131"/>
      <c r="D131" s="90"/>
      <c r="E131" s="91"/>
      <c r="F131" s="92"/>
      <c r="K131" s="91"/>
      <c r="L131" s="93"/>
      <c r="M131" s="93"/>
      <c r="N131" s="93"/>
      <c r="O131" s="94"/>
      <c r="P131" s="91"/>
      <c r="Q131" s="93"/>
      <c r="R131" s="94"/>
      <c r="S131" s="94"/>
      <c r="T131" s="91"/>
      <c r="U131" s="93"/>
      <c r="V131" s="93"/>
      <c r="W131" s="94"/>
      <c r="X131" s="91"/>
      <c r="Y131" s="93"/>
      <c r="Z131" s="93"/>
      <c r="AA131" s="94"/>
      <c r="AD131"/>
      <c r="AE131"/>
      <c r="AF131"/>
      <c r="AG131"/>
      <c r="AH131"/>
      <c r="AI131"/>
      <c r="AJ131"/>
      <c r="AK131"/>
      <c r="AL131"/>
      <c r="AM131"/>
      <c r="AN131"/>
      <c r="AO131"/>
      <c r="AP131"/>
      <c r="AQ131"/>
      <c r="AR131"/>
      <c r="AS131"/>
    </row>
    <row r="132" spans="1:45" s="75" customFormat="1" x14ac:dyDescent="0.25">
      <c r="A132" s="64"/>
      <c r="B132"/>
      <c r="C132"/>
      <c r="D132" s="90"/>
      <c r="E132" s="91"/>
      <c r="F132" s="92"/>
      <c r="K132" s="91"/>
      <c r="L132" s="93"/>
      <c r="M132" s="93"/>
      <c r="N132" s="93"/>
      <c r="O132" s="94"/>
      <c r="P132" s="91"/>
      <c r="Q132" s="93"/>
      <c r="R132" s="94"/>
      <c r="S132" s="94"/>
      <c r="T132" s="91"/>
      <c r="U132" s="93"/>
      <c r="V132" s="93"/>
      <c r="W132" s="94"/>
      <c r="X132" s="91"/>
      <c r="Y132" s="93"/>
      <c r="Z132" s="93"/>
      <c r="AA132" s="94"/>
      <c r="AB132" s="98"/>
      <c r="AD132"/>
      <c r="AE132"/>
      <c r="AF132"/>
      <c r="AG132"/>
      <c r="AH132"/>
      <c r="AI132"/>
      <c r="AJ132"/>
      <c r="AK132"/>
      <c r="AL132"/>
      <c r="AM132"/>
      <c r="AN132"/>
      <c r="AO132"/>
      <c r="AP132"/>
      <c r="AQ132"/>
      <c r="AR132"/>
      <c r="AS132"/>
    </row>
    <row r="133" spans="1:45" s="75" customFormat="1" x14ac:dyDescent="0.25">
      <c r="A133" s="64"/>
      <c r="B133"/>
      <c r="C133"/>
      <c r="D133" s="90"/>
      <c r="E133" s="91"/>
      <c r="F133" s="92"/>
      <c r="K133" s="91"/>
      <c r="L133" s="93"/>
      <c r="M133" s="93"/>
      <c r="N133" s="93"/>
      <c r="O133" s="94"/>
      <c r="P133" s="91"/>
      <c r="Q133" s="93"/>
      <c r="R133" s="94"/>
      <c r="S133" s="94"/>
      <c r="T133" s="91"/>
      <c r="U133" s="93"/>
      <c r="V133" s="93"/>
      <c r="W133" s="94"/>
      <c r="X133" s="91"/>
      <c r="Y133" s="93"/>
      <c r="Z133" s="93"/>
      <c r="AA133" s="94"/>
      <c r="AB133" s="98"/>
      <c r="AD133"/>
      <c r="AE133"/>
      <c r="AF133"/>
      <c r="AG133"/>
      <c r="AH133"/>
      <c r="AI133"/>
      <c r="AJ133"/>
      <c r="AK133"/>
      <c r="AL133"/>
      <c r="AM133"/>
      <c r="AN133"/>
      <c r="AO133"/>
      <c r="AP133"/>
      <c r="AQ133"/>
      <c r="AR133"/>
      <c r="AS133"/>
    </row>
    <row r="134" spans="1:45" s="75" customFormat="1" x14ac:dyDescent="0.25">
      <c r="A134" s="64"/>
      <c r="B134"/>
      <c r="C134"/>
      <c r="D134" s="90"/>
      <c r="E134" s="91"/>
      <c r="F134" s="92"/>
      <c r="K134" s="91"/>
      <c r="L134" s="93"/>
      <c r="M134" s="93"/>
      <c r="N134" s="93"/>
      <c r="O134" s="94"/>
      <c r="P134" s="91"/>
      <c r="Q134" s="93"/>
      <c r="R134" s="94"/>
      <c r="S134" s="94"/>
      <c r="T134" s="91"/>
      <c r="U134" s="93"/>
      <c r="V134" s="93"/>
      <c r="W134" s="94"/>
      <c r="X134" s="91"/>
      <c r="Y134" s="93"/>
      <c r="Z134" s="93"/>
      <c r="AA134" s="94"/>
      <c r="AB134" s="98"/>
      <c r="AD134"/>
      <c r="AE134"/>
      <c r="AF134"/>
      <c r="AG134"/>
      <c r="AH134"/>
      <c r="AI134"/>
      <c r="AJ134"/>
      <c r="AK134"/>
      <c r="AL134"/>
      <c r="AM134"/>
      <c r="AN134"/>
      <c r="AO134"/>
      <c r="AP134"/>
      <c r="AQ134"/>
      <c r="AR134"/>
      <c r="AS134"/>
    </row>
    <row r="135" spans="1:45" s="75" customFormat="1" x14ac:dyDescent="0.25">
      <c r="A135" s="64"/>
      <c r="B135"/>
      <c r="C135"/>
      <c r="D135" s="90"/>
      <c r="E135" s="91"/>
      <c r="F135" s="92"/>
      <c r="K135" s="91"/>
      <c r="L135" s="93"/>
      <c r="M135" s="93"/>
      <c r="N135" s="93"/>
      <c r="O135" s="94"/>
      <c r="P135" s="91"/>
      <c r="Q135" s="93"/>
      <c r="R135" s="94"/>
      <c r="S135" s="94"/>
      <c r="T135" s="91"/>
      <c r="U135" s="93"/>
      <c r="V135" s="93"/>
      <c r="W135" s="94"/>
      <c r="X135" s="91"/>
      <c r="Y135" s="93"/>
      <c r="Z135" s="93"/>
      <c r="AA135" s="94"/>
      <c r="AB135" s="98"/>
      <c r="AD135"/>
      <c r="AE135"/>
      <c r="AF135"/>
      <c r="AG135"/>
      <c r="AH135"/>
      <c r="AI135"/>
      <c r="AJ135"/>
      <c r="AK135"/>
      <c r="AL135"/>
      <c r="AM135"/>
      <c r="AN135"/>
      <c r="AO135"/>
      <c r="AP135"/>
      <c r="AQ135"/>
      <c r="AR135"/>
      <c r="AS135"/>
    </row>
    <row r="136" spans="1:45" s="75" customFormat="1" x14ac:dyDescent="0.25">
      <c r="A136" s="64"/>
      <c r="B136"/>
      <c r="C136"/>
      <c r="D136" s="90"/>
      <c r="E136" s="91"/>
      <c r="F136" s="92"/>
      <c r="K136" s="91"/>
      <c r="L136" s="93"/>
      <c r="M136" s="93"/>
      <c r="N136" s="93"/>
      <c r="O136" s="94"/>
      <c r="P136" s="91"/>
      <c r="Q136" s="93"/>
      <c r="R136" s="94"/>
      <c r="S136" s="94"/>
      <c r="T136" s="91"/>
      <c r="U136" s="93"/>
      <c r="V136" s="93"/>
      <c r="W136" s="94"/>
      <c r="X136" s="91"/>
      <c r="Y136" s="93"/>
      <c r="Z136" s="93"/>
      <c r="AA136" s="94"/>
      <c r="AD136"/>
      <c r="AE136"/>
      <c r="AF136"/>
      <c r="AG136"/>
      <c r="AH136"/>
      <c r="AI136"/>
      <c r="AJ136"/>
      <c r="AK136"/>
      <c r="AL136"/>
      <c r="AM136"/>
      <c r="AN136"/>
      <c r="AO136"/>
      <c r="AP136"/>
      <c r="AQ136"/>
      <c r="AR136"/>
      <c r="AS136"/>
    </row>
    <row r="137" spans="1:45" s="75" customFormat="1" x14ac:dyDescent="0.25">
      <c r="A137" s="64"/>
      <c r="B137"/>
      <c r="C137"/>
      <c r="D137" s="90"/>
      <c r="E137" s="91"/>
      <c r="F137" s="92"/>
      <c r="K137" s="91"/>
      <c r="L137" s="93"/>
      <c r="M137" s="93"/>
      <c r="N137" s="93"/>
      <c r="O137" s="94"/>
      <c r="P137" s="91"/>
      <c r="Q137" s="93"/>
      <c r="R137" s="94"/>
      <c r="S137" s="94"/>
      <c r="T137" s="91"/>
      <c r="U137" s="93"/>
      <c r="V137" s="93"/>
      <c r="W137" s="94"/>
      <c r="X137" s="91"/>
      <c r="Y137" s="93"/>
      <c r="Z137" s="93"/>
      <c r="AA137" s="94"/>
      <c r="AB137" s="98"/>
      <c r="AD137"/>
      <c r="AE137"/>
      <c r="AF137"/>
      <c r="AG137"/>
      <c r="AH137"/>
      <c r="AI137"/>
      <c r="AJ137"/>
      <c r="AK137"/>
      <c r="AL137"/>
      <c r="AM137"/>
      <c r="AN137"/>
      <c r="AO137"/>
      <c r="AP137"/>
      <c r="AQ137"/>
      <c r="AR137"/>
      <c r="AS137"/>
    </row>
    <row r="138" spans="1:45" s="75" customFormat="1" x14ac:dyDescent="0.25">
      <c r="A138" s="64"/>
      <c r="B138"/>
      <c r="C138"/>
      <c r="D138" s="90"/>
      <c r="E138" s="91"/>
      <c r="F138" s="92"/>
      <c r="K138" s="91"/>
      <c r="L138" s="93"/>
      <c r="M138" s="93"/>
      <c r="N138" s="93"/>
      <c r="O138" s="94"/>
      <c r="P138" s="91"/>
      <c r="Q138" s="93"/>
      <c r="R138" s="94"/>
      <c r="S138" s="94"/>
      <c r="T138" s="91"/>
      <c r="U138" s="93"/>
      <c r="V138" s="93"/>
      <c r="W138" s="94"/>
      <c r="X138" s="91"/>
      <c r="Y138" s="93"/>
      <c r="Z138" s="93"/>
      <c r="AA138" s="94"/>
      <c r="AD138"/>
      <c r="AE138"/>
      <c r="AF138"/>
      <c r="AG138"/>
      <c r="AH138"/>
      <c r="AI138"/>
      <c r="AJ138"/>
      <c r="AK138"/>
      <c r="AL138"/>
      <c r="AM138"/>
      <c r="AN138"/>
      <c r="AO138"/>
      <c r="AP138"/>
      <c r="AQ138"/>
      <c r="AR138"/>
      <c r="AS138"/>
    </row>
    <row r="139" spans="1:45" s="75" customFormat="1" x14ac:dyDescent="0.25">
      <c r="A139" s="64"/>
      <c r="B139"/>
      <c r="C139"/>
      <c r="D139" s="90"/>
      <c r="E139" s="91"/>
      <c r="F139" s="92"/>
      <c r="K139" s="91"/>
      <c r="L139" s="93"/>
      <c r="M139" s="93"/>
      <c r="N139" s="93"/>
      <c r="O139" s="94"/>
      <c r="P139" s="91"/>
      <c r="Q139" s="93"/>
      <c r="R139" s="94"/>
      <c r="S139" s="94"/>
      <c r="T139" s="91"/>
      <c r="U139" s="93"/>
      <c r="V139" s="93"/>
      <c r="W139" s="94"/>
      <c r="X139" s="91"/>
      <c r="Y139" s="93"/>
      <c r="Z139" s="93"/>
      <c r="AA139" s="94"/>
      <c r="AB139" s="98"/>
      <c r="AD139"/>
      <c r="AE139"/>
      <c r="AF139"/>
      <c r="AG139"/>
      <c r="AH139"/>
      <c r="AI139"/>
      <c r="AJ139"/>
      <c r="AK139"/>
      <c r="AL139"/>
      <c r="AM139"/>
      <c r="AN139"/>
      <c r="AO139"/>
      <c r="AP139"/>
      <c r="AQ139"/>
      <c r="AR139"/>
      <c r="AS139"/>
    </row>
    <row r="140" spans="1:45" s="75" customFormat="1" x14ac:dyDescent="0.25">
      <c r="A140" s="64"/>
      <c r="B140"/>
      <c r="C140"/>
      <c r="D140" s="90"/>
      <c r="E140" s="91"/>
      <c r="F140" s="92"/>
      <c r="K140" s="91"/>
      <c r="L140" s="93"/>
      <c r="M140" s="93"/>
      <c r="N140" s="93"/>
      <c r="O140" s="94"/>
      <c r="P140" s="91"/>
      <c r="Q140" s="93"/>
      <c r="R140" s="94"/>
      <c r="S140" s="94"/>
      <c r="T140" s="91"/>
      <c r="U140" s="93"/>
      <c r="V140" s="93"/>
      <c r="W140" s="94"/>
      <c r="X140" s="91"/>
      <c r="Y140" s="93"/>
      <c r="Z140" s="93"/>
      <c r="AA140" s="94"/>
      <c r="AB140" s="98"/>
      <c r="AD140"/>
      <c r="AE140"/>
      <c r="AF140"/>
      <c r="AG140"/>
      <c r="AH140"/>
      <c r="AI140"/>
      <c r="AJ140"/>
      <c r="AK140"/>
      <c r="AL140"/>
      <c r="AM140"/>
      <c r="AN140"/>
      <c r="AO140"/>
      <c r="AP140"/>
      <c r="AQ140"/>
      <c r="AR140"/>
      <c r="AS140"/>
    </row>
    <row r="141" spans="1:45" s="75" customFormat="1" x14ac:dyDescent="0.25">
      <c r="A141" s="64"/>
      <c r="B141"/>
      <c r="C141"/>
      <c r="D141" s="90"/>
      <c r="E141" s="91"/>
      <c r="F141" s="92"/>
      <c r="K141" s="91"/>
      <c r="L141" s="93"/>
      <c r="M141" s="93"/>
      <c r="N141" s="93"/>
      <c r="O141" s="94"/>
      <c r="P141" s="91"/>
      <c r="Q141" s="93"/>
      <c r="R141" s="94"/>
      <c r="S141" s="94"/>
      <c r="T141" s="91"/>
      <c r="U141" s="93"/>
      <c r="V141" s="93"/>
      <c r="W141" s="94"/>
      <c r="X141" s="91"/>
      <c r="Y141" s="93"/>
      <c r="Z141" s="93"/>
      <c r="AA141" s="94"/>
      <c r="AD141"/>
      <c r="AE141"/>
      <c r="AF141"/>
      <c r="AG141"/>
      <c r="AH141"/>
      <c r="AI141"/>
      <c r="AJ141"/>
      <c r="AK141"/>
      <c r="AL141"/>
      <c r="AM141"/>
      <c r="AN141"/>
      <c r="AO141"/>
      <c r="AP141"/>
      <c r="AQ141"/>
      <c r="AR141"/>
      <c r="AS141"/>
    </row>
    <row r="142" spans="1:45" s="75" customFormat="1" x14ac:dyDescent="0.25">
      <c r="A142" s="64"/>
      <c r="B142"/>
      <c r="C142"/>
      <c r="D142" s="90"/>
      <c r="E142" s="91"/>
      <c r="F142" s="92"/>
      <c r="K142" s="91"/>
      <c r="L142" s="93"/>
      <c r="M142" s="93"/>
      <c r="N142" s="93"/>
      <c r="O142" s="94"/>
      <c r="P142" s="91"/>
      <c r="Q142" s="93"/>
      <c r="R142" s="94"/>
      <c r="S142" s="94"/>
      <c r="T142" s="91"/>
      <c r="U142" s="93"/>
      <c r="V142" s="93"/>
      <c r="W142" s="94"/>
      <c r="X142" s="91"/>
      <c r="Y142" s="93"/>
      <c r="Z142" s="93"/>
      <c r="AA142" s="94"/>
      <c r="AD142"/>
      <c r="AE142"/>
      <c r="AF142"/>
      <c r="AG142"/>
      <c r="AH142"/>
      <c r="AI142"/>
      <c r="AJ142"/>
      <c r="AK142"/>
      <c r="AL142"/>
      <c r="AM142"/>
      <c r="AN142"/>
      <c r="AO142"/>
      <c r="AP142"/>
      <c r="AQ142"/>
      <c r="AR142"/>
      <c r="AS142"/>
    </row>
    <row r="143" spans="1:45" s="75" customFormat="1" x14ac:dyDescent="0.25">
      <c r="A143" s="64"/>
      <c r="B143"/>
      <c r="C143"/>
      <c r="D143" s="90"/>
      <c r="E143" s="91"/>
      <c r="F143" s="92"/>
      <c r="K143" s="91"/>
      <c r="L143" s="93"/>
      <c r="M143" s="93"/>
      <c r="N143" s="93"/>
      <c r="O143" s="94"/>
      <c r="P143" s="91"/>
      <c r="Q143" s="93"/>
      <c r="R143" s="94"/>
      <c r="S143" s="94"/>
      <c r="T143" s="91"/>
      <c r="U143" s="93"/>
      <c r="V143" s="93"/>
      <c r="W143" s="94"/>
      <c r="X143" s="91"/>
      <c r="Y143" s="93"/>
      <c r="Z143" s="93"/>
      <c r="AA143" s="94"/>
      <c r="AB143" s="98"/>
      <c r="AD143"/>
      <c r="AE143"/>
      <c r="AF143"/>
      <c r="AG143"/>
      <c r="AH143"/>
      <c r="AI143"/>
      <c r="AJ143"/>
      <c r="AK143"/>
      <c r="AL143"/>
      <c r="AM143"/>
      <c r="AN143"/>
      <c r="AO143"/>
      <c r="AP143"/>
      <c r="AQ143"/>
      <c r="AR143"/>
      <c r="AS143"/>
    </row>
    <row r="144" spans="1:45" s="75" customFormat="1" x14ac:dyDescent="0.25">
      <c r="A144" s="64"/>
      <c r="B144"/>
      <c r="C144"/>
      <c r="D144" s="90"/>
      <c r="E144" s="91"/>
      <c r="F144" s="92"/>
      <c r="K144" s="91"/>
      <c r="L144" s="93"/>
      <c r="M144" s="93"/>
      <c r="N144" s="93"/>
      <c r="O144" s="94"/>
      <c r="P144" s="91"/>
      <c r="Q144" s="93"/>
      <c r="R144" s="94"/>
      <c r="S144" s="94"/>
      <c r="T144" s="91"/>
      <c r="U144" s="93"/>
      <c r="V144" s="93"/>
      <c r="W144" s="94"/>
      <c r="X144" s="91"/>
      <c r="Y144" s="93"/>
      <c r="Z144" s="93"/>
      <c r="AA144" s="94"/>
      <c r="AB144" s="98"/>
      <c r="AD144"/>
      <c r="AE144"/>
      <c r="AF144"/>
      <c r="AG144"/>
      <c r="AH144"/>
      <c r="AI144"/>
      <c r="AJ144"/>
      <c r="AK144"/>
      <c r="AL144"/>
      <c r="AM144"/>
      <c r="AN144"/>
      <c r="AO144"/>
      <c r="AP144"/>
      <c r="AQ144"/>
      <c r="AR144"/>
      <c r="AS144"/>
    </row>
    <row r="145" spans="1:45" s="75" customFormat="1" x14ac:dyDescent="0.25">
      <c r="A145" s="64"/>
      <c r="B145"/>
      <c r="C145"/>
      <c r="D145" s="90"/>
      <c r="E145" s="91"/>
      <c r="F145" s="92"/>
      <c r="K145" s="91"/>
      <c r="L145" s="93"/>
      <c r="M145" s="93"/>
      <c r="N145" s="93"/>
      <c r="O145" s="94"/>
      <c r="P145" s="91"/>
      <c r="Q145" s="93"/>
      <c r="R145" s="94"/>
      <c r="S145" s="94"/>
      <c r="T145" s="91"/>
      <c r="U145" s="93"/>
      <c r="V145" s="93"/>
      <c r="W145" s="94"/>
      <c r="X145" s="91"/>
      <c r="Y145" s="93"/>
      <c r="Z145" s="93"/>
      <c r="AA145" s="94"/>
      <c r="AB145" s="98"/>
      <c r="AD145"/>
      <c r="AE145"/>
      <c r="AF145"/>
      <c r="AG145"/>
      <c r="AH145"/>
      <c r="AI145"/>
      <c r="AJ145"/>
      <c r="AK145"/>
      <c r="AL145"/>
      <c r="AM145"/>
      <c r="AN145"/>
      <c r="AO145"/>
      <c r="AP145"/>
      <c r="AQ145"/>
      <c r="AR145"/>
      <c r="AS145"/>
    </row>
    <row r="146" spans="1:45" s="75" customFormat="1" x14ac:dyDescent="0.25">
      <c r="A146" s="64"/>
      <c r="B146"/>
      <c r="C146"/>
      <c r="D146" s="90"/>
      <c r="E146" s="91"/>
      <c r="F146" s="92"/>
      <c r="K146" s="91"/>
      <c r="L146" s="93"/>
      <c r="M146" s="93"/>
      <c r="N146" s="93"/>
      <c r="O146" s="94"/>
      <c r="P146" s="91"/>
      <c r="Q146" s="93"/>
      <c r="R146" s="94"/>
      <c r="S146" s="94"/>
      <c r="T146" s="91"/>
      <c r="U146" s="93"/>
      <c r="V146" s="93"/>
      <c r="W146" s="94"/>
      <c r="X146" s="91"/>
      <c r="Y146" s="93"/>
      <c r="Z146" s="93"/>
      <c r="AA146" s="94"/>
      <c r="AD146"/>
      <c r="AE146"/>
      <c r="AF146"/>
      <c r="AG146"/>
      <c r="AH146"/>
      <c r="AI146"/>
      <c r="AJ146"/>
      <c r="AK146"/>
      <c r="AL146"/>
      <c r="AM146"/>
      <c r="AN146"/>
      <c r="AO146"/>
      <c r="AP146"/>
      <c r="AQ146"/>
      <c r="AR146"/>
      <c r="AS146"/>
    </row>
    <row r="147" spans="1:45" s="75" customFormat="1" x14ac:dyDescent="0.25">
      <c r="A147" s="64"/>
      <c r="B147"/>
      <c r="C147"/>
      <c r="D147" s="90"/>
      <c r="E147" s="91"/>
      <c r="F147" s="92"/>
      <c r="K147" s="91"/>
      <c r="L147" s="93"/>
      <c r="M147" s="93"/>
      <c r="N147" s="93"/>
      <c r="O147" s="94"/>
      <c r="P147" s="91"/>
      <c r="Q147" s="93"/>
      <c r="R147" s="94"/>
      <c r="S147" s="94"/>
      <c r="T147" s="91"/>
      <c r="U147" s="93"/>
      <c r="V147" s="93"/>
      <c r="W147" s="94"/>
      <c r="X147" s="91"/>
      <c r="Y147" s="93"/>
      <c r="Z147" s="93"/>
      <c r="AA147" s="94"/>
      <c r="AD147"/>
      <c r="AE147"/>
      <c r="AF147"/>
      <c r="AG147"/>
      <c r="AH147"/>
      <c r="AI147"/>
      <c r="AJ147"/>
      <c r="AK147"/>
      <c r="AL147"/>
      <c r="AM147"/>
      <c r="AN147"/>
      <c r="AO147"/>
      <c r="AP147"/>
      <c r="AQ147"/>
      <c r="AR147"/>
      <c r="AS147"/>
    </row>
    <row r="148" spans="1:45" s="75" customFormat="1" x14ac:dyDescent="0.25">
      <c r="A148" s="64"/>
      <c r="B148"/>
      <c r="C148"/>
      <c r="D148" s="90"/>
      <c r="E148" s="91"/>
      <c r="F148" s="92"/>
      <c r="K148" s="91"/>
      <c r="L148" s="93"/>
      <c r="M148" s="93"/>
      <c r="N148" s="93"/>
      <c r="O148" s="94"/>
      <c r="P148" s="91"/>
      <c r="Q148" s="93"/>
      <c r="R148" s="94"/>
      <c r="S148" s="94"/>
      <c r="T148" s="91"/>
      <c r="U148" s="93"/>
      <c r="V148" s="93"/>
      <c r="W148" s="94"/>
      <c r="X148" s="91"/>
      <c r="Y148" s="93"/>
      <c r="Z148" s="93"/>
      <c r="AA148" s="94"/>
      <c r="AB148" s="98"/>
      <c r="AD148"/>
      <c r="AE148"/>
      <c r="AF148"/>
      <c r="AG148"/>
      <c r="AH148"/>
      <c r="AI148"/>
      <c r="AJ148"/>
      <c r="AK148"/>
      <c r="AL148"/>
      <c r="AM148"/>
      <c r="AN148"/>
      <c r="AO148"/>
      <c r="AP148"/>
      <c r="AQ148"/>
      <c r="AR148"/>
      <c r="AS148"/>
    </row>
    <row r="149" spans="1:45" s="75" customFormat="1" x14ac:dyDescent="0.25">
      <c r="A149" s="64"/>
      <c r="B149"/>
      <c r="C149"/>
      <c r="D149" s="90"/>
      <c r="E149" s="91"/>
      <c r="F149" s="92"/>
      <c r="K149" s="91"/>
      <c r="L149" s="93"/>
      <c r="M149" s="93"/>
      <c r="N149" s="93"/>
      <c r="O149" s="94"/>
      <c r="P149" s="91"/>
      <c r="Q149" s="93"/>
      <c r="R149" s="94"/>
      <c r="S149" s="94"/>
      <c r="T149" s="91"/>
      <c r="U149" s="93"/>
      <c r="V149" s="93"/>
      <c r="W149" s="94"/>
      <c r="X149" s="91"/>
      <c r="Y149" s="93"/>
      <c r="Z149" s="93"/>
      <c r="AA149" s="94"/>
      <c r="AB149" s="98"/>
      <c r="AD149"/>
      <c r="AE149"/>
      <c r="AF149"/>
      <c r="AG149"/>
      <c r="AH149"/>
      <c r="AI149"/>
      <c r="AJ149"/>
      <c r="AK149"/>
      <c r="AL149"/>
      <c r="AM149"/>
      <c r="AN149"/>
      <c r="AO149"/>
      <c r="AP149"/>
      <c r="AQ149"/>
      <c r="AR149"/>
      <c r="AS149"/>
    </row>
    <row r="150" spans="1:45" s="75" customFormat="1" x14ac:dyDescent="0.25">
      <c r="A150" s="64"/>
      <c r="B150"/>
      <c r="C150"/>
      <c r="D150" s="90"/>
      <c r="E150" s="91"/>
      <c r="F150" s="92"/>
      <c r="K150" s="91"/>
      <c r="L150" s="93"/>
      <c r="M150" s="93"/>
      <c r="N150" s="93"/>
      <c r="O150" s="94"/>
      <c r="P150" s="91"/>
      <c r="Q150" s="93"/>
      <c r="R150" s="94"/>
      <c r="S150" s="94"/>
      <c r="T150" s="91"/>
      <c r="U150" s="93"/>
      <c r="V150" s="93"/>
      <c r="W150" s="94"/>
      <c r="X150" s="91"/>
      <c r="Y150" s="93"/>
      <c r="Z150" s="93"/>
      <c r="AA150" s="94"/>
      <c r="AD150"/>
      <c r="AE150"/>
      <c r="AF150"/>
      <c r="AG150"/>
      <c r="AH150"/>
      <c r="AI150"/>
      <c r="AJ150"/>
      <c r="AK150"/>
      <c r="AL150"/>
      <c r="AM150"/>
      <c r="AN150"/>
      <c r="AO150"/>
      <c r="AP150"/>
      <c r="AQ150"/>
      <c r="AR150"/>
      <c r="AS150"/>
    </row>
    <row r="151" spans="1:45" s="75" customFormat="1" x14ac:dyDescent="0.25">
      <c r="A151" s="64"/>
      <c r="B151"/>
      <c r="C151"/>
      <c r="D151" s="90"/>
      <c r="E151" s="91"/>
      <c r="F151" s="92"/>
      <c r="K151" s="91"/>
      <c r="L151" s="93"/>
      <c r="M151" s="93"/>
      <c r="N151" s="93"/>
      <c r="O151" s="94"/>
      <c r="P151" s="91"/>
      <c r="Q151" s="93"/>
      <c r="R151" s="94"/>
      <c r="S151" s="94"/>
      <c r="T151" s="91"/>
      <c r="U151" s="93"/>
      <c r="V151" s="93"/>
      <c r="W151" s="94"/>
      <c r="X151" s="91"/>
      <c r="Y151" s="93"/>
      <c r="Z151" s="93"/>
      <c r="AA151" s="94"/>
      <c r="AB151" s="98"/>
      <c r="AD151"/>
      <c r="AE151"/>
      <c r="AF151"/>
      <c r="AG151"/>
      <c r="AH151"/>
      <c r="AI151"/>
      <c r="AJ151"/>
      <c r="AK151"/>
      <c r="AL151"/>
      <c r="AM151"/>
      <c r="AN151"/>
      <c r="AO151"/>
      <c r="AP151"/>
      <c r="AQ151"/>
      <c r="AR151"/>
      <c r="AS151"/>
    </row>
    <row r="152" spans="1:45" s="75" customFormat="1" x14ac:dyDescent="0.25">
      <c r="A152" s="64"/>
      <c r="B152"/>
      <c r="C152"/>
      <c r="D152" s="90"/>
      <c r="E152" s="91"/>
      <c r="F152" s="92"/>
      <c r="K152" s="91"/>
      <c r="L152" s="93"/>
      <c r="M152" s="93"/>
      <c r="N152" s="93"/>
      <c r="O152" s="94"/>
      <c r="P152" s="91"/>
      <c r="Q152" s="93"/>
      <c r="R152" s="94"/>
      <c r="S152" s="94"/>
      <c r="T152" s="91"/>
      <c r="U152" s="93"/>
      <c r="V152" s="93"/>
      <c r="W152" s="94"/>
      <c r="X152" s="91"/>
      <c r="Y152" s="93"/>
      <c r="Z152" s="93"/>
      <c r="AA152" s="94"/>
      <c r="AD152"/>
      <c r="AE152"/>
      <c r="AF152"/>
      <c r="AG152"/>
      <c r="AH152"/>
      <c r="AI152"/>
      <c r="AJ152"/>
      <c r="AK152"/>
      <c r="AL152"/>
      <c r="AM152"/>
      <c r="AN152"/>
      <c r="AO152"/>
      <c r="AP152"/>
      <c r="AQ152"/>
      <c r="AR152"/>
      <c r="AS152"/>
    </row>
    <row r="153" spans="1:45" s="75" customFormat="1" x14ac:dyDescent="0.25">
      <c r="A153" s="64"/>
      <c r="B153"/>
      <c r="C153"/>
      <c r="D153" s="90"/>
      <c r="E153" s="91"/>
      <c r="F153" s="92"/>
      <c r="K153" s="91"/>
      <c r="L153" s="93"/>
      <c r="M153" s="93"/>
      <c r="N153" s="93"/>
      <c r="O153" s="94"/>
      <c r="P153" s="91"/>
      <c r="Q153" s="93"/>
      <c r="R153" s="94"/>
      <c r="S153" s="94"/>
      <c r="T153" s="91"/>
      <c r="U153" s="93"/>
      <c r="V153" s="93"/>
      <c r="W153" s="94"/>
      <c r="X153" s="91"/>
      <c r="Y153" s="93"/>
      <c r="Z153" s="93"/>
      <c r="AA153" s="94"/>
      <c r="AD153"/>
      <c r="AE153"/>
      <c r="AF153"/>
      <c r="AG153"/>
      <c r="AH153"/>
      <c r="AI153"/>
      <c r="AJ153"/>
      <c r="AK153"/>
      <c r="AL153"/>
      <c r="AM153"/>
      <c r="AN153"/>
      <c r="AO153"/>
      <c r="AP153"/>
      <c r="AQ153"/>
      <c r="AR153"/>
      <c r="AS153"/>
    </row>
    <row r="154" spans="1:45" s="75" customFormat="1" x14ac:dyDescent="0.25">
      <c r="A154" s="64"/>
      <c r="B154"/>
      <c r="C154"/>
      <c r="D154" s="90"/>
      <c r="E154" s="91"/>
      <c r="F154" s="92"/>
      <c r="K154" s="91"/>
      <c r="L154" s="93"/>
      <c r="M154" s="93"/>
      <c r="N154" s="93"/>
      <c r="O154" s="94"/>
      <c r="P154" s="91"/>
      <c r="Q154" s="93"/>
      <c r="R154" s="94"/>
      <c r="S154" s="94"/>
      <c r="T154" s="91"/>
      <c r="U154" s="93"/>
      <c r="V154" s="93"/>
      <c r="W154" s="94"/>
      <c r="X154" s="91"/>
      <c r="Y154" s="93"/>
      <c r="Z154" s="93"/>
      <c r="AA154" s="94"/>
      <c r="AB154" s="98"/>
      <c r="AD154"/>
      <c r="AE154"/>
      <c r="AF154"/>
      <c r="AG154"/>
      <c r="AH154"/>
      <c r="AI154"/>
      <c r="AJ154"/>
      <c r="AK154"/>
      <c r="AL154"/>
      <c r="AM154"/>
      <c r="AN154"/>
      <c r="AO154"/>
      <c r="AP154"/>
      <c r="AQ154"/>
      <c r="AR154"/>
      <c r="AS154"/>
    </row>
    <row r="155" spans="1:45" s="75" customFormat="1" x14ac:dyDescent="0.25">
      <c r="A155" s="64"/>
      <c r="B155"/>
      <c r="C155"/>
      <c r="D155" s="90"/>
      <c r="E155" s="91"/>
      <c r="F155" s="92"/>
      <c r="K155" s="91"/>
      <c r="L155" s="93"/>
      <c r="M155" s="93"/>
      <c r="N155" s="93"/>
      <c r="O155" s="94"/>
      <c r="P155" s="91"/>
      <c r="Q155" s="93"/>
      <c r="R155" s="94"/>
      <c r="S155" s="94"/>
      <c r="T155" s="91"/>
      <c r="U155" s="93"/>
      <c r="V155" s="93"/>
      <c r="W155" s="94"/>
      <c r="X155" s="91"/>
      <c r="Y155" s="93"/>
      <c r="Z155" s="93"/>
      <c r="AA155" s="94"/>
      <c r="AB155" s="98"/>
      <c r="AD155"/>
      <c r="AE155"/>
      <c r="AF155"/>
      <c r="AG155"/>
      <c r="AH155"/>
      <c r="AI155"/>
      <c r="AJ155"/>
      <c r="AK155"/>
      <c r="AL155"/>
      <c r="AM155"/>
      <c r="AN155"/>
      <c r="AO155"/>
      <c r="AP155"/>
      <c r="AQ155"/>
      <c r="AR155"/>
      <c r="AS155"/>
    </row>
    <row r="156" spans="1:45" s="75" customFormat="1" x14ac:dyDescent="0.25">
      <c r="A156" s="64"/>
      <c r="B156"/>
      <c r="C156"/>
      <c r="D156" s="90"/>
      <c r="E156" s="91"/>
      <c r="F156" s="92"/>
      <c r="K156" s="91"/>
      <c r="L156" s="93"/>
      <c r="M156" s="93"/>
      <c r="N156" s="93"/>
      <c r="O156" s="94"/>
      <c r="P156" s="91"/>
      <c r="Q156" s="93"/>
      <c r="R156" s="94"/>
      <c r="S156" s="94"/>
      <c r="T156" s="91"/>
      <c r="U156" s="93"/>
      <c r="V156" s="93"/>
      <c r="W156" s="94"/>
      <c r="X156" s="91"/>
      <c r="Y156" s="93"/>
      <c r="Z156" s="93"/>
      <c r="AA156" s="94"/>
      <c r="AB156" s="98"/>
      <c r="AD156"/>
      <c r="AE156"/>
      <c r="AF156"/>
      <c r="AG156"/>
      <c r="AH156"/>
      <c r="AI156"/>
      <c r="AJ156"/>
      <c r="AK156"/>
      <c r="AL156"/>
      <c r="AM156"/>
      <c r="AN156"/>
      <c r="AO156"/>
      <c r="AP156"/>
      <c r="AQ156"/>
      <c r="AR156"/>
      <c r="AS156"/>
    </row>
    <row r="157" spans="1:45" s="75" customFormat="1" x14ac:dyDescent="0.25">
      <c r="A157" s="64"/>
      <c r="B157"/>
      <c r="C157"/>
      <c r="D157" s="90"/>
      <c r="E157" s="91"/>
      <c r="F157" s="92"/>
      <c r="K157" s="91"/>
      <c r="L157" s="93"/>
      <c r="M157" s="93"/>
      <c r="N157" s="93"/>
      <c r="O157" s="94"/>
      <c r="P157" s="91"/>
      <c r="Q157" s="93"/>
      <c r="R157" s="94"/>
      <c r="S157" s="94"/>
      <c r="T157" s="91"/>
      <c r="U157" s="93"/>
      <c r="V157" s="93"/>
      <c r="W157" s="94"/>
      <c r="X157" s="91"/>
      <c r="Y157" s="93"/>
      <c r="Z157" s="93"/>
      <c r="AA157" s="94"/>
      <c r="AD157"/>
      <c r="AE157"/>
      <c r="AF157"/>
      <c r="AG157"/>
      <c r="AH157"/>
      <c r="AI157"/>
      <c r="AJ157"/>
      <c r="AK157"/>
      <c r="AL157"/>
      <c r="AM157"/>
      <c r="AN157"/>
      <c r="AO157"/>
      <c r="AP157"/>
      <c r="AQ157"/>
      <c r="AR157"/>
      <c r="AS157"/>
    </row>
    <row r="158" spans="1:45" s="75" customFormat="1" x14ac:dyDescent="0.25">
      <c r="A158" s="64"/>
      <c r="B158"/>
      <c r="C158"/>
      <c r="D158" s="90"/>
      <c r="E158" s="91"/>
      <c r="F158" s="92"/>
      <c r="K158" s="91"/>
      <c r="L158" s="93"/>
      <c r="M158" s="93"/>
      <c r="N158" s="93"/>
      <c r="O158" s="94"/>
      <c r="P158" s="91"/>
      <c r="Q158" s="93"/>
      <c r="R158" s="94"/>
      <c r="S158" s="94"/>
      <c r="T158" s="91"/>
      <c r="U158" s="93"/>
      <c r="V158" s="93"/>
      <c r="W158" s="94"/>
      <c r="X158" s="91"/>
      <c r="Y158" s="93"/>
      <c r="Z158" s="93"/>
      <c r="AA158" s="94"/>
      <c r="AD158"/>
      <c r="AE158"/>
      <c r="AF158"/>
      <c r="AG158"/>
      <c r="AH158"/>
      <c r="AI158"/>
      <c r="AJ158"/>
      <c r="AK158"/>
      <c r="AL158"/>
      <c r="AM158"/>
      <c r="AN158"/>
      <c r="AO158"/>
      <c r="AP158"/>
      <c r="AQ158"/>
      <c r="AR158"/>
      <c r="AS158"/>
    </row>
    <row r="159" spans="1:45" s="75" customFormat="1" x14ac:dyDescent="0.25">
      <c r="A159" s="64"/>
      <c r="B159"/>
      <c r="C159"/>
      <c r="D159" s="90"/>
      <c r="E159" s="91"/>
      <c r="F159" s="92"/>
      <c r="K159" s="91"/>
      <c r="L159" s="93"/>
      <c r="M159" s="93"/>
      <c r="N159" s="93"/>
      <c r="O159" s="94"/>
      <c r="P159" s="91"/>
      <c r="Q159" s="93"/>
      <c r="R159" s="94"/>
      <c r="S159" s="94"/>
      <c r="T159" s="91"/>
      <c r="U159" s="93"/>
      <c r="V159" s="93"/>
      <c r="W159" s="94"/>
      <c r="X159" s="91"/>
      <c r="Y159" s="93"/>
      <c r="Z159" s="93"/>
      <c r="AA159" s="94"/>
      <c r="AB159" s="98"/>
      <c r="AD159"/>
      <c r="AE159"/>
      <c r="AF159"/>
      <c r="AG159"/>
      <c r="AH159"/>
      <c r="AI159"/>
      <c r="AJ159"/>
      <c r="AK159"/>
      <c r="AL159"/>
      <c r="AM159"/>
      <c r="AN159"/>
      <c r="AO159"/>
      <c r="AP159"/>
      <c r="AQ159"/>
      <c r="AR159"/>
      <c r="AS159"/>
    </row>
    <row r="160" spans="1:45" s="75" customFormat="1" x14ac:dyDescent="0.25">
      <c r="A160" s="64"/>
      <c r="B160"/>
      <c r="C160"/>
      <c r="D160" s="90"/>
      <c r="E160" s="91"/>
      <c r="F160" s="92"/>
      <c r="K160" s="91"/>
      <c r="L160" s="93"/>
      <c r="M160" s="93"/>
      <c r="N160" s="93"/>
      <c r="O160" s="94"/>
      <c r="P160" s="91"/>
      <c r="Q160" s="93"/>
      <c r="R160" s="94"/>
      <c r="S160" s="94"/>
      <c r="T160" s="91"/>
      <c r="U160" s="93"/>
      <c r="V160" s="93"/>
      <c r="W160" s="94"/>
      <c r="X160" s="91"/>
      <c r="Y160" s="93"/>
      <c r="Z160" s="93"/>
      <c r="AA160" s="94"/>
      <c r="AB160" s="98"/>
      <c r="AD160"/>
      <c r="AE160"/>
      <c r="AF160"/>
      <c r="AG160"/>
      <c r="AH160"/>
      <c r="AI160"/>
      <c r="AJ160"/>
      <c r="AK160"/>
      <c r="AL160"/>
      <c r="AM160"/>
      <c r="AN160"/>
      <c r="AO160"/>
      <c r="AP160"/>
      <c r="AQ160"/>
      <c r="AR160"/>
      <c r="AS160"/>
    </row>
    <row r="161" spans="1:45" s="75" customFormat="1" x14ac:dyDescent="0.25">
      <c r="A161" s="64"/>
      <c r="B161"/>
      <c r="C161"/>
      <c r="D161" s="90"/>
      <c r="E161" s="91"/>
      <c r="F161" s="92"/>
      <c r="H161" s="99"/>
      <c r="K161" s="91"/>
      <c r="L161" s="93"/>
      <c r="M161" s="93"/>
      <c r="N161" s="93"/>
      <c r="O161" s="94"/>
      <c r="P161" s="91"/>
      <c r="Q161" s="93"/>
      <c r="R161" s="94"/>
      <c r="S161" s="94"/>
      <c r="T161" s="91"/>
      <c r="U161" s="93"/>
      <c r="V161" s="93"/>
      <c r="W161" s="94"/>
      <c r="X161" s="91"/>
      <c r="Y161" s="93"/>
      <c r="Z161" s="93"/>
      <c r="AA161" s="94"/>
      <c r="AD161"/>
      <c r="AE161"/>
      <c r="AF161"/>
      <c r="AG161"/>
      <c r="AH161"/>
      <c r="AI161"/>
      <c r="AJ161"/>
      <c r="AK161"/>
      <c r="AL161"/>
      <c r="AM161"/>
      <c r="AN161"/>
      <c r="AO161"/>
      <c r="AP161"/>
      <c r="AQ161"/>
      <c r="AR161"/>
      <c r="AS161"/>
    </row>
    <row r="162" spans="1:45" s="75" customFormat="1" x14ac:dyDescent="0.25">
      <c r="A162" s="64"/>
      <c r="B162"/>
      <c r="C162"/>
      <c r="D162" s="90"/>
      <c r="E162" s="91"/>
      <c r="F162" s="92"/>
      <c r="K162" s="91"/>
      <c r="L162" s="93"/>
      <c r="M162" s="93"/>
      <c r="N162" s="93"/>
      <c r="O162" s="94"/>
      <c r="P162" s="91"/>
      <c r="Q162" s="93"/>
      <c r="R162" s="94"/>
      <c r="S162" s="94"/>
      <c r="T162" s="91"/>
      <c r="U162" s="93"/>
      <c r="V162" s="93"/>
      <c r="W162" s="94"/>
      <c r="X162" s="91"/>
      <c r="Y162" s="93"/>
      <c r="Z162" s="93"/>
      <c r="AA162" s="94"/>
      <c r="AD162"/>
      <c r="AE162"/>
      <c r="AF162"/>
      <c r="AG162"/>
      <c r="AH162"/>
      <c r="AI162"/>
      <c r="AJ162"/>
      <c r="AK162"/>
      <c r="AL162"/>
      <c r="AM162"/>
      <c r="AN162"/>
      <c r="AO162"/>
      <c r="AP162"/>
      <c r="AQ162"/>
      <c r="AR162"/>
      <c r="AS162"/>
    </row>
    <row r="163" spans="1:45" s="75" customFormat="1" x14ac:dyDescent="0.25">
      <c r="A163" s="64"/>
      <c r="B163"/>
      <c r="C163"/>
      <c r="D163" s="90"/>
      <c r="E163" s="91"/>
      <c r="F163" s="92"/>
      <c r="K163" s="91"/>
      <c r="L163" s="93"/>
      <c r="M163" s="93"/>
      <c r="N163" s="93"/>
      <c r="O163" s="94"/>
      <c r="P163" s="91"/>
      <c r="Q163" s="93"/>
      <c r="R163" s="94"/>
      <c r="S163" s="94"/>
      <c r="T163" s="91"/>
      <c r="U163" s="93"/>
      <c r="V163" s="93"/>
      <c r="W163" s="94"/>
      <c r="X163" s="91"/>
      <c r="Y163" s="93"/>
      <c r="Z163" s="93"/>
      <c r="AA163" s="94"/>
      <c r="AD163"/>
      <c r="AE163"/>
      <c r="AF163"/>
      <c r="AG163"/>
      <c r="AH163"/>
      <c r="AI163"/>
      <c r="AJ163"/>
      <c r="AK163"/>
      <c r="AL163"/>
      <c r="AM163"/>
      <c r="AN163"/>
      <c r="AO163"/>
      <c r="AP163"/>
      <c r="AQ163"/>
      <c r="AR163"/>
      <c r="AS163"/>
    </row>
    <row r="164" spans="1:45" s="75" customFormat="1" x14ac:dyDescent="0.25">
      <c r="A164" s="64"/>
      <c r="B164"/>
      <c r="C164"/>
      <c r="D164" s="90"/>
      <c r="E164" s="91"/>
      <c r="F164" s="92"/>
      <c r="K164" s="91"/>
      <c r="L164" s="93"/>
      <c r="M164" s="93"/>
      <c r="N164" s="93"/>
      <c r="O164" s="94"/>
      <c r="P164" s="91"/>
      <c r="Q164" s="93"/>
      <c r="R164" s="94"/>
      <c r="S164" s="94"/>
      <c r="T164" s="91"/>
      <c r="U164" s="93"/>
      <c r="V164" s="93"/>
      <c r="W164" s="94"/>
      <c r="X164" s="91"/>
      <c r="Y164" s="93"/>
      <c r="Z164" s="93"/>
      <c r="AA164" s="94"/>
      <c r="AD164"/>
      <c r="AE164"/>
      <c r="AF164"/>
      <c r="AG164"/>
      <c r="AH164"/>
      <c r="AI164"/>
      <c r="AJ164"/>
      <c r="AK164"/>
      <c r="AL164"/>
      <c r="AM164"/>
      <c r="AN164"/>
      <c r="AO164"/>
      <c r="AP164"/>
      <c r="AQ164"/>
      <c r="AR164"/>
      <c r="AS164"/>
    </row>
    <row r="165" spans="1:45" s="75" customFormat="1" x14ac:dyDescent="0.25">
      <c r="A165" s="64"/>
      <c r="B165"/>
      <c r="C165"/>
      <c r="D165" s="90"/>
      <c r="E165" s="91"/>
      <c r="F165" s="92"/>
      <c r="K165" s="91"/>
      <c r="L165" s="93"/>
      <c r="M165" s="93"/>
      <c r="N165" s="93"/>
      <c r="O165" s="94"/>
      <c r="P165" s="91"/>
      <c r="Q165" s="93"/>
      <c r="R165" s="94"/>
      <c r="S165" s="94"/>
      <c r="T165" s="91"/>
      <c r="U165" s="93"/>
      <c r="V165" s="93"/>
      <c r="W165" s="94"/>
      <c r="X165" s="91"/>
      <c r="Y165" s="93"/>
      <c r="Z165" s="93"/>
      <c r="AA165" s="94"/>
      <c r="AB165" s="98"/>
      <c r="AD165"/>
      <c r="AE165"/>
      <c r="AF165"/>
      <c r="AG165"/>
      <c r="AH165"/>
      <c r="AI165"/>
      <c r="AJ165"/>
      <c r="AK165"/>
      <c r="AL165"/>
      <c r="AM165"/>
      <c r="AN165"/>
      <c r="AO165"/>
      <c r="AP165"/>
      <c r="AQ165"/>
      <c r="AR165"/>
      <c r="AS165"/>
    </row>
    <row r="166" spans="1:45" s="75" customFormat="1" x14ac:dyDescent="0.25">
      <c r="A166" s="64"/>
      <c r="B166"/>
      <c r="C166"/>
      <c r="D166" s="90"/>
      <c r="E166" s="91"/>
      <c r="F166" s="92"/>
      <c r="K166" s="91"/>
      <c r="L166" s="93"/>
      <c r="M166" s="93"/>
      <c r="N166" s="93"/>
      <c r="O166" s="94"/>
      <c r="P166" s="91"/>
      <c r="Q166" s="93"/>
      <c r="R166" s="94"/>
      <c r="S166" s="94"/>
      <c r="T166" s="91"/>
      <c r="U166" s="93"/>
      <c r="V166" s="93"/>
      <c r="W166" s="94"/>
      <c r="X166" s="91"/>
      <c r="Y166" s="93"/>
      <c r="Z166" s="93"/>
      <c r="AA166" s="94"/>
      <c r="AD166"/>
      <c r="AE166"/>
      <c r="AF166"/>
      <c r="AG166"/>
      <c r="AH166"/>
      <c r="AI166"/>
      <c r="AJ166"/>
      <c r="AK166"/>
      <c r="AL166"/>
      <c r="AM166"/>
      <c r="AN166"/>
      <c r="AO166"/>
      <c r="AP166"/>
      <c r="AQ166"/>
      <c r="AR166"/>
      <c r="AS166"/>
    </row>
    <row r="167" spans="1:45" s="75" customFormat="1" x14ac:dyDescent="0.25">
      <c r="A167" s="64"/>
      <c r="B167" s="64"/>
      <c r="C167"/>
      <c r="D167" s="90"/>
      <c r="E167" s="91"/>
      <c r="F167" s="92"/>
      <c r="K167" s="91"/>
      <c r="L167" s="93"/>
      <c r="M167" s="93"/>
      <c r="N167" s="93"/>
      <c r="O167" s="94"/>
      <c r="P167" s="91"/>
      <c r="Q167" s="93"/>
      <c r="R167" s="94"/>
      <c r="S167" s="94"/>
      <c r="T167" s="91"/>
      <c r="U167" s="93"/>
      <c r="V167" s="93"/>
      <c r="W167" s="94"/>
      <c r="X167" s="91"/>
      <c r="Y167" s="93"/>
      <c r="Z167" s="93"/>
      <c r="AA167" s="94"/>
      <c r="AB167" s="98"/>
      <c r="AD167"/>
      <c r="AE167"/>
      <c r="AF167"/>
      <c r="AG167"/>
      <c r="AH167"/>
      <c r="AI167"/>
      <c r="AJ167"/>
      <c r="AK167"/>
      <c r="AL167"/>
      <c r="AM167"/>
      <c r="AN167"/>
      <c r="AO167"/>
      <c r="AP167"/>
      <c r="AQ167"/>
      <c r="AR167"/>
      <c r="AS167"/>
    </row>
    <row r="168" spans="1:45" s="75" customFormat="1" x14ac:dyDescent="0.25">
      <c r="A168" s="64"/>
      <c r="B168"/>
      <c r="C168"/>
      <c r="D168" s="90"/>
      <c r="E168" s="91"/>
      <c r="F168" s="92"/>
      <c r="K168" s="91"/>
      <c r="L168" s="93"/>
      <c r="M168" s="93"/>
      <c r="N168" s="93"/>
      <c r="O168" s="94"/>
      <c r="P168" s="91"/>
      <c r="Q168" s="93"/>
      <c r="R168" s="94"/>
      <c r="S168" s="94"/>
      <c r="T168" s="91"/>
      <c r="U168" s="93"/>
      <c r="V168" s="93"/>
      <c r="W168" s="94"/>
      <c r="X168" s="91"/>
      <c r="Y168" s="93"/>
      <c r="Z168" s="93"/>
      <c r="AA168" s="94"/>
      <c r="AB168" s="98"/>
      <c r="AD168"/>
      <c r="AE168"/>
      <c r="AF168"/>
      <c r="AG168"/>
      <c r="AH168"/>
      <c r="AI168"/>
      <c r="AJ168"/>
      <c r="AK168"/>
      <c r="AL168"/>
      <c r="AM168"/>
      <c r="AN168"/>
      <c r="AO168"/>
      <c r="AP168"/>
      <c r="AQ168"/>
      <c r="AR168"/>
      <c r="AS168"/>
    </row>
    <row r="169" spans="1:45" s="75" customFormat="1" ht="15.75" thickBot="1" x14ac:dyDescent="0.3">
      <c r="A169" s="64"/>
      <c r="B169"/>
      <c r="C169"/>
      <c r="D169" s="90"/>
      <c r="E169" s="91"/>
      <c r="F169" s="92"/>
      <c r="K169" s="91"/>
      <c r="L169" s="93"/>
      <c r="M169" s="93"/>
      <c r="N169" s="93"/>
      <c r="O169" s="94"/>
      <c r="P169" s="91"/>
      <c r="Q169" s="93"/>
      <c r="R169" s="94"/>
      <c r="S169" s="94"/>
      <c r="T169" s="91"/>
      <c r="U169" s="93"/>
      <c r="V169" s="93"/>
      <c r="W169" s="94"/>
      <c r="X169" s="100"/>
      <c r="Y169" s="101"/>
      <c r="Z169" s="101"/>
      <c r="AA169" s="102"/>
      <c r="AB169" s="98"/>
      <c r="AD169"/>
      <c r="AE169"/>
      <c r="AF169"/>
      <c r="AG169"/>
      <c r="AH169"/>
      <c r="AI169"/>
      <c r="AJ169"/>
      <c r="AK169"/>
      <c r="AL169"/>
      <c r="AM169"/>
      <c r="AN169"/>
      <c r="AO169"/>
      <c r="AP169"/>
      <c r="AQ169"/>
      <c r="AR169"/>
      <c r="AS169"/>
    </row>
    <row r="170" spans="1:45" s="75" customFormat="1" x14ac:dyDescent="0.25">
      <c r="A170" s="64"/>
      <c r="B170"/>
      <c r="C170"/>
      <c r="D170" s="90"/>
      <c r="E170" s="91"/>
      <c r="F170" s="92"/>
      <c r="K170" s="91"/>
      <c r="L170" s="93"/>
      <c r="M170" s="93"/>
      <c r="N170" s="93"/>
      <c r="O170" s="94"/>
      <c r="P170" s="91"/>
      <c r="Q170" s="93"/>
      <c r="R170" s="94"/>
      <c r="S170" s="94"/>
      <c r="T170" s="91"/>
      <c r="U170" s="93"/>
      <c r="V170" s="93"/>
      <c r="W170" s="94"/>
      <c r="X170" s="91"/>
      <c r="Y170" s="93"/>
      <c r="Z170" s="93"/>
      <c r="AA170" s="94"/>
      <c r="AB170" s="98"/>
      <c r="AD170"/>
      <c r="AE170"/>
      <c r="AF170"/>
      <c r="AG170"/>
      <c r="AH170"/>
      <c r="AI170"/>
      <c r="AJ170"/>
      <c r="AK170"/>
      <c r="AL170"/>
      <c r="AM170"/>
      <c r="AN170"/>
      <c r="AO170"/>
      <c r="AP170"/>
      <c r="AQ170"/>
      <c r="AR170"/>
      <c r="AS170"/>
    </row>
    <row r="171" spans="1:45" s="75" customFormat="1" x14ac:dyDescent="0.25">
      <c r="A171" s="64"/>
      <c r="B171"/>
      <c r="C171"/>
      <c r="D171" s="90"/>
      <c r="E171" s="91"/>
      <c r="F171" s="92"/>
      <c r="K171" s="91"/>
      <c r="L171" s="93"/>
      <c r="M171" s="93"/>
      <c r="N171" s="93"/>
      <c r="O171" s="94"/>
      <c r="P171" s="91"/>
      <c r="Q171" s="93"/>
      <c r="R171" s="94"/>
      <c r="S171" s="94"/>
      <c r="T171" s="91"/>
      <c r="U171" s="93"/>
      <c r="V171" s="93"/>
      <c r="W171" s="94"/>
      <c r="X171" s="91"/>
      <c r="Y171" s="93"/>
      <c r="Z171" s="93"/>
      <c r="AA171" s="94"/>
      <c r="AB171" s="98"/>
      <c r="AD171"/>
      <c r="AE171"/>
      <c r="AF171"/>
      <c r="AG171"/>
      <c r="AH171"/>
      <c r="AI171"/>
      <c r="AJ171"/>
      <c r="AK171"/>
      <c r="AL171"/>
      <c r="AM171"/>
      <c r="AN171"/>
      <c r="AO171"/>
      <c r="AP171"/>
      <c r="AQ171"/>
      <c r="AR171"/>
      <c r="AS171"/>
    </row>
    <row r="172" spans="1:45" s="75" customFormat="1" x14ac:dyDescent="0.25">
      <c r="A172" s="64"/>
      <c r="B172"/>
      <c r="C172"/>
      <c r="D172" s="90"/>
      <c r="E172" s="91"/>
      <c r="F172" s="92"/>
      <c r="K172" s="91"/>
      <c r="L172" s="93"/>
      <c r="M172" s="93"/>
      <c r="N172" s="93"/>
      <c r="O172" s="94"/>
      <c r="P172" s="91"/>
      <c r="Q172" s="93"/>
      <c r="R172" s="94"/>
      <c r="S172" s="94"/>
      <c r="T172" s="91"/>
      <c r="U172" s="93"/>
      <c r="V172" s="93"/>
      <c r="W172" s="94"/>
      <c r="X172" s="91"/>
      <c r="Y172" s="93"/>
      <c r="Z172" s="93"/>
      <c r="AA172" s="94"/>
      <c r="AB172" s="98"/>
      <c r="AD172"/>
      <c r="AE172"/>
      <c r="AF172"/>
      <c r="AG172"/>
      <c r="AH172"/>
      <c r="AI172"/>
      <c r="AJ172"/>
      <c r="AK172"/>
      <c r="AL172"/>
      <c r="AM172"/>
      <c r="AN172"/>
      <c r="AO172"/>
      <c r="AP172"/>
      <c r="AQ172"/>
      <c r="AR172"/>
      <c r="AS172"/>
    </row>
    <row r="173" spans="1:45" s="75" customFormat="1" x14ac:dyDescent="0.25">
      <c r="A173" s="64"/>
      <c r="B173"/>
      <c r="C173"/>
      <c r="D173" s="90"/>
      <c r="E173" s="91"/>
      <c r="F173" s="92"/>
      <c r="K173" s="91"/>
      <c r="L173" s="93"/>
      <c r="M173" s="93"/>
      <c r="N173" s="93"/>
      <c r="O173" s="94"/>
      <c r="P173" s="91"/>
      <c r="Q173" s="93"/>
      <c r="R173" s="94"/>
      <c r="S173" s="94"/>
      <c r="T173" s="91"/>
      <c r="U173" s="93"/>
      <c r="V173" s="93"/>
      <c r="W173" s="94"/>
      <c r="X173" s="91"/>
      <c r="Y173" s="93"/>
      <c r="Z173" s="93"/>
      <c r="AA173" s="94"/>
      <c r="AB173" s="98"/>
      <c r="AD173"/>
      <c r="AE173"/>
      <c r="AF173"/>
      <c r="AG173"/>
      <c r="AH173"/>
      <c r="AI173"/>
      <c r="AJ173"/>
      <c r="AK173"/>
      <c r="AL173"/>
      <c r="AM173"/>
      <c r="AN173"/>
      <c r="AO173"/>
      <c r="AP173"/>
      <c r="AQ173"/>
      <c r="AR173"/>
      <c r="AS173"/>
    </row>
    <row r="174" spans="1:45" s="75" customFormat="1" x14ac:dyDescent="0.25">
      <c r="A174" s="64"/>
      <c r="B174"/>
      <c r="C174"/>
      <c r="D174" s="90"/>
      <c r="E174" s="91"/>
      <c r="F174" s="92"/>
      <c r="K174" s="91"/>
      <c r="L174" s="93"/>
      <c r="M174" s="93"/>
      <c r="N174" s="93"/>
      <c r="O174" s="94"/>
      <c r="P174" s="91"/>
      <c r="Q174" s="93"/>
      <c r="R174" s="94"/>
      <c r="S174" s="94"/>
      <c r="T174" s="91"/>
      <c r="U174" s="93"/>
      <c r="V174" s="93"/>
      <c r="W174" s="94"/>
      <c r="X174" s="91"/>
      <c r="Y174" s="93"/>
      <c r="Z174" s="93"/>
      <c r="AA174" s="94"/>
      <c r="AB174" s="98"/>
      <c r="AD174"/>
      <c r="AE174"/>
      <c r="AF174"/>
      <c r="AG174"/>
      <c r="AH174"/>
      <c r="AI174"/>
      <c r="AJ174"/>
      <c r="AK174"/>
      <c r="AL174"/>
      <c r="AM174"/>
      <c r="AN174"/>
      <c r="AO174"/>
      <c r="AP174"/>
      <c r="AQ174"/>
      <c r="AR174"/>
      <c r="AS174"/>
    </row>
    <row r="175" spans="1:45" s="75" customFormat="1" x14ac:dyDescent="0.25">
      <c r="A175" s="64"/>
      <c r="B175"/>
      <c r="C175"/>
      <c r="D175" s="90"/>
      <c r="E175" s="91"/>
      <c r="F175" s="92"/>
      <c r="K175" s="91"/>
      <c r="L175" s="93"/>
      <c r="M175" s="93"/>
      <c r="N175" s="93"/>
      <c r="O175" s="94"/>
      <c r="P175" s="91"/>
      <c r="Q175" s="93"/>
      <c r="R175" s="94"/>
      <c r="S175" s="94"/>
      <c r="T175" s="91"/>
      <c r="U175" s="93"/>
      <c r="V175" s="93"/>
      <c r="W175" s="94"/>
      <c r="X175" s="91"/>
      <c r="Y175" s="93"/>
      <c r="Z175" s="93"/>
      <c r="AA175" s="94"/>
      <c r="AB175" s="98"/>
      <c r="AD175"/>
      <c r="AE175"/>
      <c r="AF175"/>
      <c r="AG175"/>
      <c r="AH175"/>
      <c r="AI175"/>
      <c r="AJ175"/>
      <c r="AK175"/>
      <c r="AL175"/>
      <c r="AM175"/>
      <c r="AN175"/>
      <c r="AO175"/>
      <c r="AP175"/>
      <c r="AQ175"/>
      <c r="AR175"/>
      <c r="AS175"/>
    </row>
    <row r="176" spans="1:45" s="75" customFormat="1" x14ac:dyDescent="0.25">
      <c r="A176" s="64"/>
      <c r="B176"/>
      <c r="C176"/>
      <c r="D176" s="90"/>
      <c r="E176" s="91"/>
      <c r="F176" s="92"/>
      <c r="K176" s="91"/>
      <c r="L176" s="93"/>
      <c r="M176" s="93"/>
      <c r="N176" s="93"/>
      <c r="O176" s="94"/>
      <c r="P176" s="91"/>
      <c r="Q176" s="93"/>
      <c r="R176" s="94"/>
      <c r="S176" s="94"/>
      <c r="T176" s="91"/>
      <c r="U176" s="93"/>
      <c r="V176" s="93"/>
      <c r="W176" s="94"/>
      <c r="X176" s="91"/>
      <c r="Y176" s="93"/>
      <c r="Z176" s="93"/>
      <c r="AA176" s="94"/>
      <c r="AD176"/>
      <c r="AE176"/>
      <c r="AF176"/>
      <c r="AG176"/>
      <c r="AH176"/>
      <c r="AI176"/>
      <c r="AJ176"/>
      <c r="AK176"/>
      <c r="AL176"/>
      <c r="AM176"/>
      <c r="AN176"/>
      <c r="AO176"/>
      <c r="AP176"/>
      <c r="AQ176"/>
      <c r="AR176"/>
      <c r="AS176"/>
    </row>
    <row r="177" spans="1:45" s="75" customFormat="1" x14ac:dyDescent="0.25">
      <c r="A177" s="64"/>
      <c r="B177"/>
      <c r="C177"/>
      <c r="D177" s="90"/>
      <c r="E177" s="91"/>
      <c r="F177" s="92"/>
      <c r="K177" s="91"/>
      <c r="L177" s="93"/>
      <c r="M177" s="93"/>
      <c r="N177" s="93"/>
      <c r="O177" s="94"/>
      <c r="P177" s="91"/>
      <c r="Q177" s="93"/>
      <c r="R177" s="94"/>
      <c r="S177" s="94"/>
      <c r="T177" s="91"/>
      <c r="U177" s="93"/>
      <c r="V177" s="93"/>
      <c r="W177" s="94"/>
      <c r="X177" s="91"/>
      <c r="Y177" s="93"/>
      <c r="Z177" s="93"/>
      <c r="AA177" s="94"/>
      <c r="AD177"/>
      <c r="AE177"/>
      <c r="AF177"/>
      <c r="AG177"/>
      <c r="AH177"/>
      <c r="AI177"/>
      <c r="AJ177"/>
      <c r="AK177"/>
      <c r="AL177"/>
      <c r="AM177"/>
      <c r="AN177"/>
      <c r="AO177"/>
      <c r="AP177"/>
      <c r="AQ177"/>
      <c r="AR177"/>
      <c r="AS177"/>
    </row>
    <row r="178" spans="1:45" s="75" customFormat="1" x14ac:dyDescent="0.25">
      <c r="A178" s="64"/>
      <c r="B178"/>
      <c r="C178"/>
      <c r="D178" s="90"/>
      <c r="E178" s="91"/>
      <c r="F178" s="92"/>
      <c r="K178" s="91"/>
      <c r="L178" s="93"/>
      <c r="M178" s="93"/>
      <c r="N178" s="93"/>
      <c r="O178" s="94"/>
      <c r="P178" s="91"/>
      <c r="Q178" s="93"/>
      <c r="R178" s="94"/>
      <c r="S178" s="94"/>
      <c r="T178" s="91"/>
      <c r="U178" s="93"/>
      <c r="V178" s="93"/>
      <c r="W178" s="94"/>
      <c r="X178" s="91"/>
      <c r="Y178" s="93"/>
      <c r="Z178" s="93"/>
      <c r="AA178" s="94"/>
      <c r="AD178"/>
      <c r="AE178"/>
      <c r="AF178"/>
      <c r="AG178"/>
      <c r="AH178"/>
      <c r="AI178"/>
      <c r="AJ178"/>
      <c r="AK178"/>
      <c r="AL178"/>
      <c r="AM178"/>
      <c r="AN178"/>
      <c r="AO178"/>
      <c r="AP178"/>
      <c r="AQ178"/>
      <c r="AR178"/>
      <c r="AS178"/>
    </row>
    <row r="179" spans="1:45" s="75" customFormat="1" x14ac:dyDescent="0.25">
      <c r="A179" s="64"/>
      <c r="B179"/>
      <c r="C179"/>
      <c r="D179" s="90"/>
      <c r="E179" s="91"/>
      <c r="F179" s="92"/>
      <c r="K179" s="91"/>
      <c r="L179" s="93"/>
      <c r="M179" s="93"/>
      <c r="N179" s="93"/>
      <c r="O179" s="94"/>
      <c r="P179" s="91"/>
      <c r="Q179" s="93"/>
      <c r="R179" s="94"/>
      <c r="S179" s="94"/>
      <c r="T179" s="91"/>
      <c r="U179" s="93"/>
      <c r="V179" s="93"/>
      <c r="W179" s="94"/>
      <c r="X179" s="91"/>
      <c r="Y179" s="93"/>
      <c r="Z179" s="93"/>
      <c r="AA179" s="94"/>
      <c r="AD179"/>
      <c r="AE179"/>
      <c r="AF179"/>
      <c r="AG179"/>
      <c r="AH179"/>
      <c r="AI179"/>
      <c r="AJ179"/>
      <c r="AK179"/>
      <c r="AL179"/>
      <c r="AM179"/>
      <c r="AN179"/>
      <c r="AO179"/>
      <c r="AP179"/>
      <c r="AQ179"/>
      <c r="AR179"/>
      <c r="AS179"/>
    </row>
    <row r="180" spans="1:45" s="75" customFormat="1" x14ac:dyDescent="0.25">
      <c r="A180" s="64"/>
      <c r="B180"/>
      <c r="C180"/>
      <c r="D180" s="90"/>
      <c r="E180" s="91"/>
      <c r="F180" s="92"/>
      <c r="K180" s="91"/>
      <c r="L180" s="93"/>
      <c r="M180" s="93"/>
      <c r="N180" s="93"/>
      <c r="O180" s="94"/>
      <c r="P180" s="91"/>
      <c r="Q180" s="93"/>
      <c r="R180" s="94"/>
      <c r="S180" s="94"/>
      <c r="T180" s="91"/>
      <c r="U180" s="93"/>
      <c r="V180" s="93"/>
      <c r="W180" s="94"/>
      <c r="X180" s="91"/>
      <c r="Y180" s="93"/>
      <c r="Z180" s="93"/>
      <c r="AA180" s="94"/>
      <c r="AD180"/>
      <c r="AE180"/>
      <c r="AF180"/>
      <c r="AG180"/>
      <c r="AH180"/>
      <c r="AI180"/>
      <c r="AJ180"/>
      <c r="AK180"/>
      <c r="AL180"/>
      <c r="AM180"/>
      <c r="AN180"/>
      <c r="AO180"/>
      <c r="AP180"/>
      <c r="AQ180"/>
      <c r="AR180"/>
      <c r="AS180"/>
    </row>
    <row r="181" spans="1:45" s="75" customFormat="1" x14ac:dyDescent="0.25">
      <c r="A181" s="64"/>
      <c r="B181"/>
      <c r="C181"/>
      <c r="D181" s="90"/>
      <c r="E181" s="91"/>
      <c r="F181" s="92"/>
      <c r="K181" s="91"/>
      <c r="L181" s="93"/>
      <c r="M181" s="93"/>
      <c r="N181" s="93"/>
      <c r="O181" s="94"/>
      <c r="P181" s="91"/>
      <c r="Q181" s="93"/>
      <c r="R181" s="94"/>
      <c r="S181" s="94"/>
      <c r="T181" s="91"/>
      <c r="U181" s="93"/>
      <c r="V181" s="93"/>
      <c r="W181" s="94"/>
      <c r="X181" s="91"/>
      <c r="Y181" s="93"/>
      <c r="Z181" s="93"/>
      <c r="AA181" s="94"/>
      <c r="AB181" s="98"/>
      <c r="AD181"/>
      <c r="AE181"/>
      <c r="AF181"/>
      <c r="AG181"/>
      <c r="AH181"/>
      <c r="AI181"/>
      <c r="AJ181"/>
      <c r="AK181"/>
      <c r="AL181"/>
      <c r="AM181"/>
      <c r="AN181"/>
      <c r="AO181"/>
      <c r="AP181"/>
      <c r="AQ181"/>
      <c r="AR181"/>
      <c r="AS181"/>
    </row>
    <row r="182" spans="1:45" s="75" customFormat="1" x14ac:dyDescent="0.25">
      <c r="A182" s="64"/>
      <c r="B182"/>
      <c r="C182"/>
      <c r="D182" s="90"/>
      <c r="E182" s="91"/>
      <c r="F182" s="92"/>
      <c r="K182" s="91"/>
      <c r="L182" s="93"/>
      <c r="M182" s="93"/>
      <c r="N182" s="93"/>
      <c r="O182" s="94"/>
      <c r="P182" s="91"/>
      <c r="Q182" s="93"/>
      <c r="R182" s="94"/>
      <c r="S182" s="94"/>
      <c r="T182" s="91"/>
      <c r="U182" s="93"/>
      <c r="V182" s="93"/>
      <c r="W182" s="94"/>
      <c r="X182" s="91"/>
      <c r="Y182" s="93"/>
      <c r="Z182" s="93"/>
      <c r="AA182" s="94"/>
      <c r="AB182" s="98"/>
      <c r="AD182"/>
      <c r="AE182"/>
      <c r="AF182"/>
      <c r="AG182"/>
      <c r="AH182"/>
      <c r="AI182"/>
      <c r="AJ182"/>
      <c r="AK182"/>
      <c r="AL182"/>
      <c r="AM182"/>
      <c r="AN182"/>
      <c r="AO182"/>
      <c r="AP182"/>
      <c r="AQ182"/>
      <c r="AR182"/>
      <c r="AS182"/>
    </row>
    <row r="183" spans="1:45" s="75" customFormat="1" x14ac:dyDescent="0.25">
      <c r="A183" s="64"/>
      <c r="B183"/>
      <c r="C183"/>
      <c r="D183" s="90"/>
      <c r="E183" s="91"/>
      <c r="F183" s="92"/>
      <c r="K183" s="91"/>
      <c r="L183" s="93"/>
      <c r="M183" s="93"/>
      <c r="N183" s="93"/>
      <c r="O183" s="94"/>
      <c r="P183" s="91"/>
      <c r="Q183" s="93"/>
      <c r="R183" s="94"/>
      <c r="S183" s="94"/>
      <c r="T183" s="91"/>
      <c r="U183" s="93"/>
      <c r="V183" s="93"/>
      <c r="W183" s="94"/>
      <c r="X183" s="91"/>
      <c r="Y183" s="93"/>
      <c r="Z183" s="93"/>
      <c r="AA183" s="94"/>
      <c r="AB183" s="98"/>
      <c r="AD183"/>
      <c r="AE183"/>
      <c r="AF183"/>
      <c r="AG183"/>
      <c r="AH183"/>
      <c r="AI183"/>
      <c r="AJ183"/>
      <c r="AK183"/>
      <c r="AL183"/>
      <c r="AM183"/>
      <c r="AN183"/>
      <c r="AO183"/>
      <c r="AP183"/>
      <c r="AQ183"/>
      <c r="AR183"/>
      <c r="AS183"/>
    </row>
    <row r="184" spans="1:45" s="75" customFormat="1" x14ac:dyDescent="0.25">
      <c r="A184" s="64"/>
      <c r="B184"/>
      <c r="C184"/>
      <c r="D184" s="90"/>
      <c r="E184" s="91"/>
      <c r="F184" s="92"/>
      <c r="K184" s="91"/>
      <c r="L184" s="93"/>
      <c r="M184" s="93"/>
      <c r="N184" s="93"/>
      <c r="O184" s="94"/>
      <c r="P184" s="91"/>
      <c r="Q184" s="93"/>
      <c r="R184" s="94"/>
      <c r="S184" s="94"/>
      <c r="T184" s="91"/>
      <c r="U184" s="93"/>
      <c r="V184" s="93"/>
      <c r="W184" s="94"/>
      <c r="X184" s="91"/>
      <c r="Y184" s="93"/>
      <c r="Z184" s="93"/>
      <c r="AA184" s="94"/>
      <c r="AD184"/>
      <c r="AE184"/>
      <c r="AF184"/>
      <c r="AG184"/>
      <c r="AH184"/>
      <c r="AI184"/>
      <c r="AJ184"/>
      <c r="AK184"/>
      <c r="AL184"/>
      <c r="AM184"/>
      <c r="AN184"/>
      <c r="AO184"/>
      <c r="AP184"/>
      <c r="AQ184"/>
      <c r="AR184"/>
      <c r="AS184"/>
    </row>
    <row r="185" spans="1:45" s="75" customFormat="1" x14ac:dyDescent="0.25">
      <c r="A185" s="64"/>
      <c r="B185"/>
      <c r="C185"/>
      <c r="D185" s="90"/>
      <c r="E185" s="91"/>
      <c r="F185" s="92"/>
      <c r="K185" s="91"/>
      <c r="L185" s="93"/>
      <c r="M185" s="93"/>
      <c r="N185" s="93"/>
      <c r="O185" s="94"/>
      <c r="P185" s="91"/>
      <c r="Q185" s="93"/>
      <c r="R185" s="94"/>
      <c r="S185" s="94"/>
      <c r="T185" s="91"/>
      <c r="U185" s="93"/>
      <c r="V185" s="93"/>
      <c r="W185" s="94"/>
      <c r="X185" s="91"/>
      <c r="Y185" s="93"/>
      <c r="Z185" s="93"/>
      <c r="AA185" s="94"/>
      <c r="AD185"/>
      <c r="AE185"/>
      <c r="AF185"/>
      <c r="AG185"/>
      <c r="AH185"/>
      <c r="AI185"/>
      <c r="AJ185"/>
      <c r="AK185"/>
      <c r="AL185"/>
      <c r="AM185"/>
      <c r="AN185"/>
      <c r="AO185"/>
      <c r="AP185"/>
      <c r="AQ185"/>
      <c r="AR185"/>
      <c r="AS185"/>
    </row>
    <row r="186" spans="1:45" s="75" customFormat="1" x14ac:dyDescent="0.25">
      <c r="A186" s="64"/>
      <c r="B186"/>
      <c r="C186"/>
      <c r="D186" s="90"/>
      <c r="E186" s="91"/>
      <c r="F186" s="92"/>
      <c r="K186" s="91"/>
      <c r="L186" s="93"/>
      <c r="M186" s="93"/>
      <c r="N186" s="93"/>
      <c r="O186" s="94"/>
      <c r="P186" s="91"/>
      <c r="Q186" s="93"/>
      <c r="R186" s="94"/>
      <c r="S186" s="94"/>
      <c r="T186" s="91"/>
      <c r="U186" s="93"/>
      <c r="V186" s="93"/>
      <c r="W186" s="94"/>
      <c r="X186" s="91"/>
      <c r="Y186" s="93"/>
      <c r="Z186" s="93"/>
      <c r="AA186" s="94"/>
      <c r="AD186"/>
      <c r="AE186"/>
      <c r="AF186"/>
      <c r="AG186"/>
      <c r="AH186"/>
      <c r="AI186"/>
      <c r="AJ186"/>
      <c r="AK186"/>
      <c r="AL186"/>
      <c r="AM186"/>
      <c r="AN186"/>
      <c r="AO186"/>
      <c r="AP186"/>
      <c r="AQ186"/>
      <c r="AR186"/>
      <c r="AS186"/>
    </row>
    <row r="187" spans="1:45" s="75" customFormat="1" x14ac:dyDescent="0.25">
      <c r="A187" s="64"/>
      <c r="B187"/>
      <c r="C187"/>
      <c r="D187" s="90"/>
      <c r="E187" s="91"/>
      <c r="F187" s="92"/>
      <c r="K187" s="91"/>
      <c r="L187" s="93"/>
      <c r="M187" s="93"/>
      <c r="N187" s="93"/>
      <c r="O187" s="94"/>
      <c r="P187" s="91"/>
      <c r="Q187" s="93"/>
      <c r="R187" s="94"/>
      <c r="S187" s="94"/>
      <c r="T187" s="91"/>
      <c r="U187" s="93"/>
      <c r="V187" s="93"/>
      <c r="W187" s="94"/>
      <c r="X187" s="91"/>
      <c r="Y187" s="93"/>
      <c r="Z187" s="93"/>
      <c r="AA187" s="94"/>
      <c r="AD187"/>
      <c r="AE187"/>
      <c r="AF187"/>
      <c r="AG187"/>
      <c r="AH187"/>
      <c r="AI187"/>
      <c r="AJ187"/>
      <c r="AK187"/>
      <c r="AL187"/>
      <c r="AM187"/>
      <c r="AN187"/>
      <c r="AO187"/>
      <c r="AP187"/>
      <c r="AQ187"/>
      <c r="AR187"/>
      <c r="AS187"/>
    </row>
    <row r="188" spans="1:45" s="75" customFormat="1" x14ac:dyDescent="0.25">
      <c r="A188" s="64"/>
      <c r="B188"/>
      <c r="C188"/>
      <c r="D188" s="90"/>
      <c r="E188" s="91"/>
      <c r="F188" s="92"/>
      <c r="K188" s="91"/>
      <c r="L188" s="93"/>
      <c r="M188" s="93"/>
      <c r="N188" s="93"/>
      <c r="O188" s="94"/>
      <c r="P188" s="91"/>
      <c r="Q188" s="93"/>
      <c r="R188" s="94"/>
      <c r="S188" s="94"/>
      <c r="T188" s="91"/>
      <c r="U188" s="93"/>
      <c r="V188" s="93"/>
      <c r="W188" s="94"/>
      <c r="X188" s="91"/>
      <c r="Y188" s="93"/>
      <c r="Z188" s="93"/>
      <c r="AA188" s="94"/>
      <c r="AB188" s="98"/>
      <c r="AD188"/>
      <c r="AE188"/>
      <c r="AF188"/>
      <c r="AG188"/>
      <c r="AH188"/>
      <c r="AI188"/>
      <c r="AJ188"/>
      <c r="AK188"/>
      <c r="AL188"/>
      <c r="AM188"/>
      <c r="AN188"/>
      <c r="AO188"/>
      <c r="AP188"/>
      <c r="AQ188"/>
      <c r="AR188"/>
      <c r="AS188"/>
    </row>
    <row r="189" spans="1:45" s="75" customFormat="1" x14ac:dyDescent="0.25">
      <c r="A189" s="64"/>
      <c r="B189"/>
      <c r="C189"/>
      <c r="D189" s="90"/>
      <c r="E189" s="91"/>
      <c r="F189" s="92"/>
      <c r="K189" s="91"/>
      <c r="L189" s="93"/>
      <c r="M189" s="93"/>
      <c r="N189" s="93"/>
      <c r="O189" s="94"/>
      <c r="P189" s="91"/>
      <c r="Q189" s="93"/>
      <c r="R189" s="94"/>
      <c r="S189" s="94"/>
      <c r="T189" s="91"/>
      <c r="U189" s="93"/>
      <c r="V189" s="93"/>
      <c r="W189" s="94"/>
      <c r="X189" s="91"/>
      <c r="Y189" s="93"/>
      <c r="Z189" s="93"/>
      <c r="AA189" s="94"/>
      <c r="AD189"/>
      <c r="AE189"/>
      <c r="AF189"/>
      <c r="AG189"/>
      <c r="AH189"/>
      <c r="AI189"/>
      <c r="AJ189"/>
      <c r="AK189"/>
      <c r="AL189"/>
      <c r="AM189"/>
      <c r="AN189"/>
      <c r="AO189"/>
      <c r="AP189"/>
      <c r="AQ189"/>
      <c r="AR189"/>
      <c r="AS189"/>
    </row>
    <row r="190" spans="1:45" s="75" customFormat="1" x14ac:dyDescent="0.25">
      <c r="A190" s="64"/>
      <c r="B190"/>
      <c r="C190"/>
      <c r="D190" s="90"/>
      <c r="E190" s="91"/>
      <c r="F190" s="92"/>
      <c r="K190" s="91"/>
      <c r="L190" s="93"/>
      <c r="M190" s="93"/>
      <c r="N190" s="93"/>
      <c r="O190" s="94"/>
      <c r="P190" s="91"/>
      <c r="Q190" s="93"/>
      <c r="R190" s="94"/>
      <c r="S190" s="94"/>
      <c r="T190" s="91"/>
      <c r="U190" s="93"/>
      <c r="V190" s="93"/>
      <c r="W190" s="94"/>
      <c r="X190" s="91"/>
      <c r="Y190" s="93"/>
      <c r="Z190" s="93"/>
      <c r="AA190" s="94"/>
      <c r="AD190"/>
      <c r="AE190"/>
      <c r="AF190"/>
      <c r="AG190"/>
      <c r="AH190"/>
      <c r="AI190"/>
      <c r="AJ190"/>
      <c r="AK190"/>
      <c r="AL190"/>
      <c r="AM190"/>
      <c r="AN190"/>
      <c r="AO190"/>
      <c r="AP190"/>
      <c r="AQ190"/>
      <c r="AR190"/>
      <c r="AS190"/>
    </row>
    <row r="191" spans="1:45" s="75" customFormat="1" x14ac:dyDescent="0.25">
      <c r="A191" s="64"/>
      <c r="B191"/>
      <c r="C191"/>
      <c r="D191" s="90"/>
      <c r="E191" s="91"/>
      <c r="F191" s="92"/>
      <c r="K191" s="91"/>
      <c r="L191" s="93"/>
      <c r="M191" s="93"/>
      <c r="N191" s="93"/>
      <c r="O191" s="94"/>
      <c r="P191" s="91"/>
      <c r="Q191" s="93"/>
      <c r="R191" s="94"/>
      <c r="S191" s="94"/>
      <c r="T191" s="91"/>
      <c r="U191" s="93"/>
      <c r="V191" s="93"/>
      <c r="W191" s="94"/>
      <c r="X191" s="91"/>
      <c r="Y191" s="93"/>
      <c r="Z191" s="93"/>
      <c r="AA191" s="94"/>
      <c r="AD191"/>
      <c r="AE191"/>
      <c r="AF191"/>
      <c r="AG191"/>
      <c r="AH191"/>
      <c r="AI191"/>
      <c r="AJ191"/>
      <c r="AK191"/>
      <c r="AL191"/>
      <c r="AM191"/>
      <c r="AN191"/>
      <c r="AO191"/>
      <c r="AP191"/>
      <c r="AQ191"/>
      <c r="AR191"/>
      <c r="AS191"/>
    </row>
    <row r="192" spans="1:45" s="75" customFormat="1" x14ac:dyDescent="0.25">
      <c r="A192" s="64"/>
      <c r="B192"/>
      <c r="C192"/>
      <c r="D192" s="90"/>
      <c r="E192" s="91"/>
      <c r="F192" s="92"/>
      <c r="K192" s="91"/>
      <c r="L192" s="93"/>
      <c r="M192" s="93"/>
      <c r="N192" s="93"/>
      <c r="O192" s="94"/>
      <c r="P192" s="91"/>
      <c r="Q192" s="93"/>
      <c r="R192" s="94"/>
      <c r="S192" s="94"/>
      <c r="T192" s="91"/>
      <c r="U192" s="93"/>
      <c r="V192" s="93"/>
      <c r="W192" s="94"/>
      <c r="X192" s="91"/>
      <c r="Y192" s="93"/>
      <c r="Z192" s="93"/>
      <c r="AA192" s="94"/>
      <c r="AD192"/>
      <c r="AE192"/>
      <c r="AF192"/>
      <c r="AG192"/>
      <c r="AH192"/>
      <c r="AI192"/>
      <c r="AJ192"/>
      <c r="AK192"/>
      <c r="AL192"/>
      <c r="AM192"/>
      <c r="AN192"/>
      <c r="AO192"/>
      <c r="AP192"/>
      <c r="AQ192"/>
      <c r="AR192"/>
      <c r="AS192"/>
    </row>
    <row r="193" spans="1:45" s="75" customFormat="1" x14ac:dyDescent="0.25">
      <c r="A193" s="64"/>
      <c r="B193"/>
      <c r="C193"/>
      <c r="D193" s="90"/>
      <c r="E193" s="91"/>
      <c r="F193" s="92"/>
      <c r="K193" s="91"/>
      <c r="L193" s="93"/>
      <c r="M193" s="93"/>
      <c r="N193" s="93"/>
      <c r="O193" s="94"/>
      <c r="P193" s="91"/>
      <c r="Q193" s="93"/>
      <c r="R193" s="94"/>
      <c r="S193" s="94"/>
      <c r="T193" s="91"/>
      <c r="U193" s="93"/>
      <c r="V193" s="93"/>
      <c r="W193" s="94"/>
      <c r="X193" s="91"/>
      <c r="Y193" s="93"/>
      <c r="Z193" s="93"/>
      <c r="AA193" s="94"/>
      <c r="AD193"/>
      <c r="AE193"/>
      <c r="AF193"/>
      <c r="AG193"/>
      <c r="AH193"/>
      <c r="AI193"/>
      <c r="AJ193"/>
      <c r="AK193"/>
      <c r="AL193"/>
      <c r="AM193"/>
      <c r="AN193"/>
      <c r="AO193"/>
      <c r="AP193"/>
      <c r="AQ193"/>
      <c r="AR193"/>
      <c r="AS193"/>
    </row>
    <row r="194" spans="1:45" s="75" customFormat="1" x14ac:dyDescent="0.25">
      <c r="A194" s="64"/>
      <c r="B194"/>
      <c r="C194"/>
      <c r="D194" s="90"/>
      <c r="E194" s="91"/>
      <c r="F194" s="92"/>
      <c r="K194" s="91"/>
      <c r="L194" s="93"/>
      <c r="M194" s="93"/>
      <c r="N194" s="93"/>
      <c r="O194" s="94"/>
      <c r="P194" s="91"/>
      <c r="Q194" s="93"/>
      <c r="R194" s="94"/>
      <c r="S194" s="94"/>
      <c r="T194" s="91"/>
      <c r="U194" s="93"/>
      <c r="V194" s="93"/>
      <c r="W194" s="94"/>
      <c r="X194" s="91"/>
      <c r="Y194" s="93"/>
      <c r="Z194" s="93"/>
      <c r="AA194" s="94"/>
      <c r="AD194"/>
      <c r="AE194"/>
      <c r="AF194"/>
      <c r="AG194"/>
      <c r="AH194"/>
      <c r="AI194"/>
      <c r="AJ194"/>
      <c r="AK194"/>
      <c r="AL194"/>
      <c r="AM194"/>
      <c r="AN194"/>
      <c r="AO194"/>
      <c r="AP194"/>
      <c r="AQ194"/>
      <c r="AR194"/>
      <c r="AS194"/>
    </row>
    <row r="195" spans="1:45" s="75" customFormat="1" x14ac:dyDescent="0.25">
      <c r="A195" s="64"/>
      <c r="B195"/>
      <c r="C195"/>
      <c r="D195" s="90"/>
      <c r="E195" s="91"/>
      <c r="F195" s="92"/>
      <c r="K195" s="91"/>
      <c r="L195" s="93"/>
      <c r="M195" s="93"/>
      <c r="N195" s="93"/>
      <c r="O195" s="94"/>
      <c r="P195" s="91"/>
      <c r="Q195" s="93"/>
      <c r="R195" s="94"/>
      <c r="S195" s="94"/>
      <c r="T195" s="91"/>
      <c r="U195" s="93"/>
      <c r="V195" s="93"/>
      <c r="W195" s="94"/>
      <c r="X195" s="91"/>
      <c r="Y195" s="93"/>
      <c r="Z195" s="93"/>
      <c r="AA195" s="94"/>
      <c r="AB195" s="98"/>
      <c r="AD195"/>
      <c r="AE195"/>
      <c r="AF195"/>
      <c r="AG195"/>
      <c r="AH195"/>
      <c r="AI195"/>
      <c r="AJ195"/>
      <c r="AK195"/>
      <c r="AL195"/>
      <c r="AM195"/>
      <c r="AN195"/>
      <c r="AO195"/>
      <c r="AP195"/>
      <c r="AQ195"/>
      <c r="AR195"/>
      <c r="AS195"/>
    </row>
    <row r="196" spans="1:45" s="75" customFormat="1" x14ac:dyDescent="0.25">
      <c r="A196" s="64"/>
      <c r="B196"/>
      <c r="C196"/>
      <c r="D196" s="90"/>
      <c r="E196" s="91"/>
      <c r="F196" s="92"/>
      <c r="K196" s="91"/>
      <c r="L196" s="93"/>
      <c r="M196" s="93"/>
      <c r="N196" s="93"/>
      <c r="O196" s="94"/>
      <c r="P196" s="91"/>
      <c r="Q196" s="93"/>
      <c r="R196" s="94"/>
      <c r="S196" s="94"/>
      <c r="T196" s="91"/>
      <c r="U196" s="93"/>
      <c r="V196" s="93"/>
      <c r="W196" s="94"/>
      <c r="X196" s="91"/>
      <c r="Y196" s="93"/>
      <c r="Z196" s="93"/>
      <c r="AA196" s="94"/>
      <c r="AD196"/>
      <c r="AE196"/>
      <c r="AF196"/>
      <c r="AG196"/>
      <c r="AH196"/>
      <c r="AI196"/>
      <c r="AJ196"/>
      <c r="AK196"/>
      <c r="AL196"/>
      <c r="AM196"/>
      <c r="AN196"/>
      <c r="AO196"/>
      <c r="AP196"/>
      <c r="AQ196"/>
      <c r="AR196"/>
      <c r="AS196"/>
    </row>
    <row r="197" spans="1:45" s="75" customFormat="1" x14ac:dyDescent="0.25">
      <c r="A197" s="64"/>
      <c r="B197"/>
      <c r="C197"/>
      <c r="D197" s="90"/>
      <c r="E197" s="91"/>
      <c r="F197" s="92"/>
      <c r="K197" s="91"/>
      <c r="L197" s="93"/>
      <c r="M197" s="93"/>
      <c r="N197" s="93"/>
      <c r="O197" s="94"/>
      <c r="P197" s="91"/>
      <c r="Q197" s="93"/>
      <c r="R197" s="94"/>
      <c r="S197" s="94"/>
      <c r="T197" s="91"/>
      <c r="U197" s="93"/>
      <c r="V197" s="93"/>
      <c r="W197" s="94"/>
      <c r="X197" s="91"/>
      <c r="Y197" s="93"/>
      <c r="Z197" s="93"/>
      <c r="AA197" s="94"/>
      <c r="AD197"/>
      <c r="AE197"/>
      <c r="AF197"/>
      <c r="AG197"/>
      <c r="AH197"/>
      <c r="AI197"/>
      <c r="AJ197"/>
      <c r="AK197"/>
      <c r="AL197"/>
      <c r="AM197"/>
      <c r="AN197"/>
      <c r="AO197"/>
      <c r="AP197"/>
      <c r="AQ197"/>
      <c r="AR197"/>
      <c r="AS197"/>
    </row>
    <row r="198" spans="1:45" s="75" customFormat="1" x14ac:dyDescent="0.25">
      <c r="A198" s="64"/>
      <c r="B198"/>
      <c r="C198"/>
      <c r="D198" s="90"/>
      <c r="E198" s="91"/>
      <c r="F198" s="92"/>
      <c r="K198" s="91"/>
      <c r="L198" s="93"/>
      <c r="M198" s="93"/>
      <c r="N198" s="93"/>
      <c r="O198" s="94"/>
      <c r="P198" s="91"/>
      <c r="Q198" s="93"/>
      <c r="R198" s="94"/>
      <c r="S198" s="94"/>
      <c r="T198" s="91"/>
      <c r="U198" s="93"/>
      <c r="V198" s="93"/>
      <c r="W198" s="94"/>
      <c r="X198" s="91"/>
      <c r="Y198" s="93"/>
      <c r="Z198" s="93"/>
      <c r="AA198" s="94"/>
      <c r="AD198"/>
      <c r="AE198"/>
      <c r="AF198"/>
      <c r="AG198"/>
      <c r="AH198"/>
      <c r="AI198"/>
      <c r="AJ198"/>
      <c r="AK198"/>
      <c r="AL198"/>
      <c r="AM198"/>
      <c r="AN198"/>
      <c r="AO198"/>
      <c r="AP198"/>
      <c r="AQ198"/>
      <c r="AR198"/>
      <c r="AS198"/>
    </row>
    <row r="199" spans="1:45" s="75" customFormat="1" x14ac:dyDescent="0.25">
      <c r="A199" s="64"/>
      <c r="B199"/>
      <c r="C199"/>
      <c r="D199" s="90"/>
      <c r="E199" s="91"/>
      <c r="F199" s="92"/>
      <c r="K199" s="91"/>
      <c r="L199" s="93"/>
      <c r="M199" s="93"/>
      <c r="N199" s="93"/>
      <c r="O199" s="94"/>
      <c r="P199" s="91"/>
      <c r="Q199" s="93"/>
      <c r="R199" s="94"/>
      <c r="S199" s="94"/>
      <c r="T199" s="91"/>
      <c r="U199" s="93"/>
      <c r="V199" s="93"/>
      <c r="W199" s="94"/>
      <c r="X199" s="91"/>
      <c r="Y199" s="93"/>
      <c r="Z199" s="93"/>
      <c r="AA199" s="94"/>
      <c r="AD199"/>
      <c r="AE199"/>
      <c r="AF199"/>
      <c r="AG199"/>
      <c r="AH199"/>
      <c r="AI199"/>
      <c r="AJ199"/>
      <c r="AK199"/>
      <c r="AL199"/>
      <c r="AM199"/>
      <c r="AN199"/>
      <c r="AO199"/>
      <c r="AP199"/>
      <c r="AQ199"/>
      <c r="AR199"/>
      <c r="AS199"/>
    </row>
    <row r="200" spans="1:45" s="75" customFormat="1" x14ac:dyDescent="0.25">
      <c r="A200" s="64"/>
      <c r="B200"/>
      <c r="C200"/>
      <c r="D200" s="90"/>
      <c r="E200" s="91"/>
      <c r="F200" s="92"/>
      <c r="K200" s="91"/>
      <c r="L200" s="93"/>
      <c r="M200" s="93"/>
      <c r="N200" s="93"/>
      <c r="O200" s="94"/>
      <c r="P200" s="91"/>
      <c r="Q200" s="93"/>
      <c r="R200" s="94"/>
      <c r="S200" s="94"/>
      <c r="T200" s="91"/>
      <c r="U200" s="93"/>
      <c r="V200" s="93"/>
      <c r="W200" s="94"/>
      <c r="X200" s="91"/>
      <c r="Y200" s="93"/>
      <c r="Z200" s="93"/>
      <c r="AA200" s="94"/>
      <c r="AD200"/>
      <c r="AE200"/>
      <c r="AF200"/>
      <c r="AG200"/>
      <c r="AH200"/>
      <c r="AI200"/>
      <c r="AJ200"/>
      <c r="AK200"/>
      <c r="AL200"/>
      <c r="AM200"/>
      <c r="AN200"/>
      <c r="AO200"/>
      <c r="AP200"/>
      <c r="AQ200"/>
      <c r="AR200"/>
      <c r="AS200"/>
    </row>
    <row r="201" spans="1:45" s="75" customFormat="1" x14ac:dyDescent="0.25">
      <c r="A201" s="64"/>
      <c r="B201"/>
      <c r="C201"/>
      <c r="D201" s="90"/>
      <c r="E201" s="91"/>
      <c r="F201" s="92"/>
      <c r="K201" s="91"/>
      <c r="L201" s="93"/>
      <c r="M201" s="93"/>
      <c r="N201" s="93"/>
      <c r="O201" s="94"/>
      <c r="P201" s="91"/>
      <c r="Q201" s="93"/>
      <c r="R201" s="94"/>
      <c r="S201" s="94"/>
      <c r="T201" s="91"/>
      <c r="U201" s="93"/>
      <c r="V201" s="93"/>
      <c r="W201" s="94"/>
      <c r="X201" s="91"/>
      <c r="Y201" s="93"/>
      <c r="Z201" s="93"/>
      <c r="AA201" s="94"/>
      <c r="AD201"/>
      <c r="AE201"/>
      <c r="AF201"/>
      <c r="AG201"/>
      <c r="AH201"/>
      <c r="AI201"/>
      <c r="AJ201"/>
      <c r="AK201"/>
      <c r="AL201"/>
      <c r="AM201"/>
      <c r="AN201"/>
      <c r="AO201"/>
      <c r="AP201"/>
      <c r="AQ201"/>
      <c r="AR201"/>
      <c r="AS201"/>
    </row>
    <row r="202" spans="1:45" s="75" customFormat="1" x14ac:dyDescent="0.25">
      <c r="A202" s="64"/>
      <c r="B202"/>
      <c r="C202"/>
      <c r="D202" s="90"/>
      <c r="E202" s="91"/>
      <c r="F202" s="92"/>
      <c r="K202" s="91"/>
      <c r="L202" s="93"/>
      <c r="M202" s="93"/>
      <c r="N202" s="93"/>
      <c r="O202" s="94"/>
      <c r="P202" s="91"/>
      <c r="Q202" s="93"/>
      <c r="R202" s="94"/>
      <c r="S202" s="94"/>
      <c r="T202" s="91"/>
      <c r="U202" s="93"/>
      <c r="V202" s="93"/>
      <c r="W202" s="94"/>
      <c r="X202" s="91"/>
      <c r="Y202" s="93"/>
      <c r="Z202" s="93"/>
      <c r="AA202" s="94"/>
      <c r="AD202"/>
      <c r="AE202"/>
      <c r="AF202"/>
      <c r="AG202"/>
      <c r="AH202"/>
      <c r="AI202"/>
      <c r="AJ202"/>
      <c r="AK202"/>
      <c r="AL202"/>
      <c r="AM202"/>
      <c r="AN202"/>
      <c r="AO202"/>
      <c r="AP202"/>
      <c r="AQ202"/>
      <c r="AR202"/>
      <c r="AS202"/>
    </row>
    <row r="203" spans="1:45" s="75" customFormat="1" x14ac:dyDescent="0.25">
      <c r="A203" s="64"/>
      <c r="B203"/>
      <c r="C203"/>
      <c r="D203" s="90"/>
      <c r="E203" s="91"/>
      <c r="F203" s="92"/>
      <c r="K203" s="91"/>
      <c r="L203" s="93"/>
      <c r="M203" s="93"/>
      <c r="N203" s="93"/>
      <c r="O203" s="94"/>
      <c r="P203" s="91"/>
      <c r="Q203" s="93"/>
      <c r="R203" s="94"/>
      <c r="S203" s="94"/>
      <c r="T203" s="91"/>
      <c r="U203" s="93"/>
      <c r="V203" s="93"/>
      <c r="W203" s="94"/>
      <c r="X203" s="91"/>
      <c r="Y203" s="93"/>
      <c r="Z203" s="93"/>
      <c r="AA203" s="94"/>
      <c r="AD203"/>
      <c r="AE203"/>
      <c r="AF203"/>
      <c r="AG203"/>
      <c r="AH203"/>
      <c r="AI203"/>
      <c r="AJ203"/>
      <c r="AK203"/>
      <c r="AL203"/>
      <c r="AM203"/>
      <c r="AN203"/>
      <c r="AO203"/>
      <c r="AP203"/>
      <c r="AQ203"/>
      <c r="AR203"/>
      <c r="AS203"/>
    </row>
    <row r="204" spans="1:45" s="75" customFormat="1" x14ac:dyDescent="0.25">
      <c r="A204" s="64"/>
      <c r="B204"/>
      <c r="C204"/>
      <c r="D204" s="90"/>
      <c r="E204" s="91"/>
      <c r="F204" s="92"/>
      <c r="K204" s="91"/>
      <c r="L204" s="93"/>
      <c r="M204" s="93"/>
      <c r="N204" s="93"/>
      <c r="O204" s="94"/>
      <c r="P204" s="91"/>
      <c r="Q204" s="93"/>
      <c r="R204" s="94"/>
      <c r="S204" s="94"/>
      <c r="T204" s="91"/>
      <c r="U204" s="93"/>
      <c r="V204" s="93"/>
      <c r="W204" s="94"/>
      <c r="X204" s="91"/>
      <c r="Y204" s="93"/>
      <c r="Z204" s="93"/>
      <c r="AA204" s="94"/>
      <c r="AD204"/>
      <c r="AE204"/>
      <c r="AF204"/>
      <c r="AG204"/>
      <c r="AH204"/>
      <c r="AI204"/>
      <c r="AJ204"/>
      <c r="AK204"/>
      <c r="AL204"/>
      <c r="AM204"/>
      <c r="AN204"/>
      <c r="AO204"/>
      <c r="AP204"/>
      <c r="AQ204"/>
      <c r="AR204"/>
      <c r="AS204"/>
    </row>
    <row r="205" spans="1:45" s="75" customFormat="1" x14ac:dyDescent="0.25">
      <c r="A205" s="64"/>
      <c r="B205"/>
      <c r="C205"/>
      <c r="D205" s="90"/>
      <c r="E205" s="91"/>
      <c r="F205" s="92"/>
      <c r="K205" s="91"/>
      <c r="L205" s="93"/>
      <c r="M205" s="93"/>
      <c r="N205" s="93"/>
      <c r="O205" s="94"/>
      <c r="P205" s="91"/>
      <c r="Q205" s="93"/>
      <c r="R205" s="94"/>
      <c r="S205" s="94"/>
      <c r="T205" s="91"/>
      <c r="U205" s="93"/>
      <c r="V205" s="93"/>
      <c r="W205" s="94"/>
      <c r="X205" s="91"/>
      <c r="Y205" s="93"/>
      <c r="Z205" s="93"/>
      <c r="AA205" s="94"/>
      <c r="AD205"/>
      <c r="AE205"/>
      <c r="AF205"/>
      <c r="AG205"/>
      <c r="AH205"/>
      <c r="AI205"/>
      <c r="AJ205"/>
      <c r="AK205"/>
      <c r="AL205"/>
      <c r="AM205"/>
      <c r="AN205"/>
      <c r="AO205"/>
      <c r="AP205"/>
      <c r="AQ205"/>
      <c r="AR205"/>
      <c r="AS205"/>
    </row>
    <row r="206" spans="1:45" s="75" customFormat="1" x14ac:dyDescent="0.25">
      <c r="A206" s="64"/>
      <c r="B206"/>
      <c r="C206"/>
      <c r="D206" s="90"/>
      <c r="E206" s="91"/>
      <c r="F206" s="92"/>
      <c r="K206" s="91"/>
      <c r="L206" s="93"/>
      <c r="M206" s="93"/>
      <c r="N206" s="93"/>
      <c r="O206" s="94"/>
      <c r="P206" s="91"/>
      <c r="Q206" s="93"/>
      <c r="R206" s="94"/>
      <c r="S206" s="94"/>
      <c r="T206" s="91"/>
      <c r="U206" s="93"/>
      <c r="V206" s="93"/>
      <c r="W206" s="94"/>
      <c r="X206" s="91"/>
      <c r="Y206" s="93"/>
      <c r="Z206" s="93"/>
      <c r="AA206" s="94"/>
      <c r="AD206"/>
      <c r="AE206"/>
      <c r="AF206"/>
      <c r="AG206"/>
      <c r="AH206"/>
      <c r="AI206"/>
      <c r="AJ206"/>
      <c r="AK206"/>
      <c r="AL206"/>
      <c r="AM206"/>
      <c r="AN206"/>
      <c r="AO206"/>
      <c r="AP206"/>
      <c r="AQ206"/>
      <c r="AR206"/>
      <c r="AS206"/>
    </row>
    <row r="207" spans="1:45" s="75" customFormat="1" x14ac:dyDescent="0.25">
      <c r="A207" s="64"/>
      <c r="B207"/>
      <c r="C207"/>
      <c r="D207" s="90"/>
      <c r="E207" s="91"/>
      <c r="F207" s="92"/>
      <c r="K207" s="91"/>
      <c r="L207" s="93"/>
      <c r="M207" s="93"/>
      <c r="N207" s="93"/>
      <c r="O207" s="94"/>
      <c r="P207" s="91"/>
      <c r="Q207" s="93"/>
      <c r="R207" s="94"/>
      <c r="S207" s="94"/>
      <c r="T207" s="91"/>
      <c r="U207" s="93"/>
      <c r="V207" s="93"/>
      <c r="W207" s="94"/>
      <c r="X207" s="91"/>
      <c r="Y207" s="93"/>
      <c r="Z207" s="93"/>
      <c r="AA207" s="94"/>
      <c r="AD207"/>
      <c r="AE207"/>
      <c r="AF207"/>
      <c r="AG207"/>
      <c r="AH207"/>
      <c r="AI207"/>
      <c r="AJ207"/>
      <c r="AK207"/>
      <c r="AL207"/>
      <c r="AM207"/>
      <c r="AN207"/>
      <c r="AO207"/>
      <c r="AP207"/>
      <c r="AQ207"/>
      <c r="AR207"/>
      <c r="AS207"/>
    </row>
    <row r="208" spans="1:45" s="75" customFormat="1" x14ac:dyDescent="0.25">
      <c r="A208" s="64"/>
      <c r="B208"/>
      <c r="C208"/>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D208"/>
      <c r="AE208"/>
      <c r="AF208"/>
      <c r="AG208"/>
      <c r="AH208"/>
      <c r="AI208"/>
      <c r="AJ208"/>
      <c r="AK208"/>
      <c r="AL208"/>
      <c r="AM208"/>
      <c r="AN208"/>
      <c r="AO208"/>
      <c r="AP208"/>
      <c r="AQ208"/>
      <c r="AR208"/>
      <c r="AS208"/>
    </row>
    <row r="209" spans="1:45" s="75" customFormat="1" x14ac:dyDescent="0.25">
      <c r="A209" s="64"/>
      <c r="B209"/>
      <c r="C209"/>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D209"/>
      <c r="AE209"/>
      <c r="AF209"/>
      <c r="AG209"/>
      <c r="AH209"/>
      <c r="AI209"/>
      <c r="AJ209"/>
      <c r="AK209"/>
      <c r="AL209"/>
      <c r="AM209"/>
      <c r="AN209"/>
      <c r="AO209"/>
      <c r="AP209"/>
      <c r="AQ209"/>
      <c r="AR209"/>
      <c r="AS209"/>
    </row>
    <row r="210" spans="1:45" s="75" customFormat="1" x14ac:dyDescent="0.25">
      <c r="A210" s="64"/>
      <c r="B210"/>
      <c r="C210"/>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D210"/>
      <c r="AE210"/>
      <c r="AF210"/>
      <c r="AG210"/>
      <c r="AH210"/>
      <c r="AI210"/>
      <c r="AJ210"/>
      <c r="AK210"/>
      <c r="AL210"/>
      <c r="AM210"/>
      <c r="AN210"/>
      <c r="AO210"/>
      <c r="AP210"/>
      <c r="AQ210"/>
      <c r="AR210"/>
      <c r="AS210"/>
    </row>
    <row r="211" spans="1:45" s="75" customFormat="1" x14ac:dyDescent="0.25">
      <c r="A211" s="64"/>
      <c r="B211"/>
      <c r="C211"/>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D211"/>
      <c r="AE211"/>
      <c r="AF211"/>
      <c r="AG211"/>
      <c r="AH211"/>
      <c r="AI211"/>
      <c r="AJ211"/>
      <c r="AK211"/>
      <c r="AL211"/>
      <c r="AM211"/>
      <c r="AN211"/>
      <c r="AO211"/>
      <c r="AP211"/>
      <c r="AQ211"/>
      <c r="AR211"/>
      <c r="AS211"/>
    </row>
    <row r="212" spans="1:45" s="75" customFormat="1" x14ac:dyDescent="0.25">
      <c r="A212" s="64"/>
      <c r="B212"/>
      <c r="C212"/>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D212"/>
      <c r="AE212"/>
      <c r="AF212"/>
      <c r="AG212"/>
      <c r="AH212"/>
      <c r="AI212"/>
      <c r="AJ212"/>
      <c r="AK212"/>
      <c r="AL212"/>
      <c r="AM212"/>
      <c r="AN212"/>
      <c r="AO212"/>
      <c r="AP212"/>
      <c r="AQ212"/>
      <c r="AR212"/>
      <c r="AS212"/>
    </row>
    <row r="213" spans="1:45" s="75" customFormat="1" x14ac:dyDescent="0.25">
      <c r="A213" s="64"/>
      <c r="B213"/>
      <c r="C21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D213"/>
      <c r="AE213"/>
      <c r="AF213"/>
      <c r="AG213"/>
      <c r="AH213"/>
      <c r="AI213"/>
      <c r="AJ213"/>
      <c r="AK213"/>
      <c r="AL213"/>
      <c r="AM213"/>
      <c r="AN213"/>
      <c r="AO213"/>
      <c r="AP213"/>
      <c r="AQ213"/>
      <c r="AR213"/>
      <c r="AS213"/>
    </row>
    <row r="214" spans="1:45" s="75" customFormat="1" x14ac:dyDescent="0.25">
      <c r="A214" s="64"/>
      <c r="B214"/>
      <c r="C214"/>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D214"/>
      <c r="AE214"/>
      <c r="AF214"/>
      <c r="AG214"/>
      <c r="AH214"/>
      <c r="AI214"/>
      <c r="AJ214"/>
      <c r="AK214"/>
      <c r="AL214"/>
      <c r="AM214"/>
      <c r="AN214"/>
      <c r="AO214"/>
      <c r="AP214"/>
      <c r="AQ214"/>
      <c r="AR214"/>
      <c r="AS214"/>
    </row>
    <row r="215" spans="1:45" s="75" customFormat="1" x14ac:dyDescent="0.25">
      <c r="A215" s="64"/>
      <c r="B215"/>
      <c r="C215"/>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D215"/>
      <c r="AE215"/>
      <c r="AF215"/>
      <c r="AG215"/>
      <c r="AH215"/>
      <c r="AI215"/>
      <c r="AJ215"/>
      <c r="AK215"/>
      <c r="AL215"/>
      <c r="AM215"/>
      <c r="AN215"/>
      <c r="AO215"/>
      <c r="AP215"/>
      <c r="AQ215"/>
      <c r="AR215"/>
      <c r="AS215"/>
    </row>
    <row r="216" spans="1:45" s="75" customFormat="1" x14ac:dyDescent="0.25">
      <c r="A216" s="64"/>
      <c r="B216"/>
      <c r="C216"/>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D216"/>
      <c r="AE216"/>
      <c r="AF216"/>
      <c r="AG216"/>
      <c r="AH216"/>
      <c r="AI216"/>
      <c r="AJ216"/>
      <c r="AK216"/>
      <c r="AL216"/>
      <c r="AM216"/>
      <c r="AN216"/>
      <c r="AO216"/>
      <c r="AP216"/>
      <c r="AQ216"/>
      <c r="AR216"/>
      <c r="AS216"/>
    </row>
    <row r="217" spans="1:45" s="75" customFormat="1" x14ac:dyDescent="0.25">
      <c r="A217" s="64"/>
      <c r="B217"/>
      <c r="C217"/>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D217"/>
      <c r="AE217"/>
      <c r="AF217"/>
      <c r="AG217"/>
      <c r="AH217"/>
      <c r="AI217"/>
      <c r="AJ217"/>
      <c r="AK217"/>
      <c r="AL217"/>
      <c r="AM217"/>
      <c r="AN217"/>
      <c r="AO217"/>
      <c r="AP217"/>
      <c r="AQ217"/>
      <c r="AR217"/>
      <c r="AS217"/>
    </row>
    <row r="218" spans="1:45" s="75" customFormat="1" x14ac:dyDescent="0.25">
      <c r="A218" s="64"/>
      <c r="B218"/>
      <c r="C218"/>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D218"/>
      <c r="AE218"/>
      <c r="AF218"/>
      <c r="AG218"/>
      <c r="AH218"/>
      <c r="AI218"/>
      <c r="AJ218"/>
      <c r="AK218"/>
      <c r="AL218"/>
      <c r="AM218"/>
      <c r="AN218"/>
      <c r="AO218"/>
      <c r="AP218"/>
      <c r="AQ218"/>
      <c r="AR218"/>
      <c r="AS218"/>
    </row>
    <row r="219" spans="1:45" s="75" customFormat="1" x14ac:dyDescent="0.25">
      <c r="A219" s="64"/>
      <c r="B219"/>
      <c r="C219"/>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D219"/>
      <c r="AE219"/>
      <c r="AF219"/>
      <c r="AG219"/>
      <c r="AH219"/>
      <c r="AI219"/>
      <c r="AJ219"/>
      <c r="AK219"/>
      <c r="AL219"/>
      <c r="AM219"/>
      <c r="AN219"/>
      <c r="AO219"/>
      <c r="AP219"/>
      <c r="AQ219"/>
      <c r="AR219"/>
      <c r="AS219"/>
    </row>
    <row r="220" spans="1:45" s="75" customFormat="1" x14ac:dyDescent="0.25">
      <c r="A220" s="64"/>
      <c r="B220"/>
      <c r="C220"/>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D220"/>
      <c r="AE220"/>
      <c r="AF220"/>
      <c r="AG220"/>
      <c r="AH220"/>
      <c r="AI220"/>
      <c r="AJ220"/>
      <c r="AK220"/>
      <c r="AL220"/>
      <c r="AM220"/>
      <c r="AN220"/>
      <c r="AO220"/>
      <c r="AP220"/>
      <c r="AQ220"/>
      <c r="AR220"/>
      <c r="AS220"/>
    </row>
    <row r="221" spans="1:45" s="75" customFormat="1" x14ac:dyDescent="0.25">
      <c r="A221" s="64"/>
      <c r="B221"/>
      <c r="C221"/>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D221"/>
      <c r="AE221"/>
      <c r="AF221"/>
      <c r="AG221"/>
      <c r="AH221"/>
      <c r="AI221"/>
      <c r="AJ221"/>
      <c r="AK221"/>
      <c r="AL221"/>
      <c r="AM221"/>
      <c r="AN221"/>
      <c r="AO221"/>
      <c r="AP221"/>
      <c r="AQ221"/>
      <c r="AR221"/>
      <c r="AS221"/>
    </row>
    <row r="222" spans="1:45" s="75" customFormat="1" x14ac:dyDescent="0.25">
      <c r="A222" s="64"/>
      <c r="B222"/>
      <c r="C222"/>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D222"/>
      <c r="AE222"/>
      <c r="AF222"/>
      <c r="AG222"/>
      <c r="AH222"/>
      <c r="AI222"/>
      <c r="AJ222"/>
      <c r="AK222"/>
      <c r="AL222"/>
      <c r="AM222"/>
      <c r="AN222"/>
      <c r="AO222"/>
      <c r="AP222"/>
      <c r="AQ222"/>
      <c r="AR222"/>
      <c r="AS222"/>
    </row>
    <row r="223" spans="1:45" s="75" customFormat="1" x14ac:dyDescent="0.25">
      <c r="A223" s="64"/>
      <c r="B223"/>
      <c r="C22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D223"/>
      <c r="AE223"/>
      <c r="AF223"/>
      <c r="AG223"/>
      <c r="AH223"/>
      <c r="AI223"/>
      <c r="AJ223"/>
      <c r="AK223"/>
      <c r="AL223"/>
      <c r="AM223"/>
      <c r="AN223"/>
      <c r="AO223"/>
      <c r="AP223"/>
      <c r="AQ223"/>
      <c r="AR223"/>
      <c r="AS223"/>
    </row>
    <row r="224" spans="1:45" s="75" customFormat="1" x14ac:dyDescent="0.25">
      <c r="A224" s="64"/>
      <c r="B224"/>
      <c r="C224"/>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D224"/>
      <c r="AE224"/>
      <c r="AF224"/>
      <c r="AG224"/>
      <c r="AH224"/>
      <c r="AI224"/>
      <c r="AJ224"/>
      <c r="AK224"/>
      <c r="AL224"/>
      <c r="AM224"/>
      <c r="AN224"/>
      <c r="AO224"/>
      <c r="AP224"/>
      <c r="AQ224"/>
      <c r="AR224"/>
      <c r="AS224"/>
    </row>
    <row r="225" spans="1:45" s="75" customFormat="1" x14ac:dyDescent="0.25">
      <c r="A225" s="64"/>
      <c r="B225"/>
      <c r="C225"/>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D225"/>
      <c r="AE225"/>
      <c r="AF225"/>
      <c r="AG225"/>
      <c r="AH225"/>
      <c r="AI225"/>
      <c r="AJ225"/>
      <c r="AK225"/>
      <c r="AL225"/>
      <c r="AM225"/>
      <c r="AN225"/>
      <c r="AO225"/>
      <c r="AP225"/>
      <c r="AQ225"/>
      <c r="AR225"/>
      <c r="AS225"/>
    </row>
    <row r="226" spans="1:45" s="75" customFormat="1" x14ac:dyDescent="0.25">
      <c r="A226" s="64"/>
      <c r="B226"/>
      <c r="C226"/>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D226"/>
      <c r="AE226"/>
      <c r="AF226"/>
      <c r="AG226"/>
      <c r="AH226"/>
      <c r="AI226"/>
      <c r="AJ226"/>
      <c r="AK226"/>
      <c r="AL226"/>
      <c r="AM226"/>
      <c r="AN226"/>
      <c r="AO226"/>
      <c r="AP226"/>
      <c r="AQ226"/>
      <c r="AR226"/>
      <c r="AS226"/>
    </row>
    <row r="227" spans="1:45" s="75" customFormat="1" x14ac:dyDescent="0.25">
      <c r="A227" s="64"/>
      <c r="B227"/>
      <c r="C227"/>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D227"/>
      <c r="AE227"/>
      <c r="AF227"/>
      <c r="AG227"/>
      <c r="AH227"/>
      <c r="AI227"/>
      <c r="AJ227"/>
      <c r="AK227"/>
      <c r="AL227"/>
      <c r="AM227"/>
      <c r="AN227"/>
      <c r="AO227"/>
      <c r="AP227"/>
      <c r="AQ227"/>
      <c r="AR227"/>
      <c r="AS227"/>
    </row>
    <row r="228" spans="1:45" s="75" customFormat="1" x14ac:dyDescent="0.25">
      <c r="A228" s="64"/>
      <c r="B228"/>
      <c r="C228"/>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D228"/>
      <c r="AE228"/>
      <c r="AF228"/>
      <c r="AG228"/>
      <c r="AH228"/>
      <c r="AI228"/>
      <c r="AJ228"/>
      <c r="AK228"/>
      <c r="AL228"/>
      <c r="AM228"/>
      <c r="AN228"/>
      <c r="AO228"/>
      <c r="AP228"/>
      <c r="AQ228"/>
      <c r="AR228"/>
      <c r="AS228"/>
    </row>
    <row r="229" spans="1:45" s="75" customFormat="1" x14ac:dyDescent="0.25">
      <c r="A229" s="64"/>
      <c r="B229"/>
      <c r="C229"/>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D229"/>
      <c r="AE229"/>
      <c r="AF229"/>
      <c r="AG229"/>
      <c r="AH229"/>
      <c r="AI229"/>
      <c r="AJ229"/>
      <c r="AK229"/>
      <c r="AL229"/>
      <c r="AM229"/>
      <c r="AN229"/>
      <c r="AO229"/>
      <c r="AP229"/>
      <c r="AQ229"/>
      <c r="AR229"/>
      <c r="AS229"/>
    </row>
    <row r="230" spans="1:45" s="75" customFormat="1" x14ac:dyDescent="0.25">
      <c r="A230" s="64"/>
      <c r="B230"/>
      <c r="C230"/>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D230"/>
      <c r="AE230"/>
      <c r="AF230"/>
      <c r="AG230"/>
      <c r="AH230"/>
      <c r="AI230"/>
      <c r="AJ230"/>
      <c r="AK230"/>
      <c r="AL230"/>
      <c r="AM230"/>
      <c r="AN230"/>
      <c r="AO230"/>
      <c r="AP230"/>
      <c r="AQ230"/>
      <c r="AR230"/>
      <c r="AS230"/>
    </row>
    <row r="231" spans="1:45" s="75" customFormat="1" x14ac:dyDescent="0.25">
      <c r="A231" s="64"/>
      <c r="B231"/>
      <c r="C231"/>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D231"/>
      <c r="AE231"/>
      <c r="AF231"/>
      <c r="AG231"/>
      <c r="AH231"/>
      <c r="AI231"/>
      <c r="AJ231"/>
      <c r="AK231"/>
      <c r="AL231"/>
      <c r="AM231"/>
      <c r="AN231"/>
      <c r="AO231"/>
      <c r="AP231"/>
      <c r="AQ231"/>
      <c r="AR231"/>
      <c r="AS231"/>
    </row>
    <row r="232" spans="1:45" s="75" customFormat="1" x14ac:dyDescent="0.25">
      <c r="A232" s="64"/>
      <c r="B232"/>
      <c r="C232"/>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D232"/>
      <c r="AE232"/>
      <c r="AF232"/>
      <c r="AG232"/>
      <c r="AH232"/>
      <c r="AI232"/>
      <c r="AJ232"/>
      <c r="AK232"/>
      <c r="AL232"/>
      <c r="AM232"/>
      <c r="AN232"/>
      <c r="AO232"/>
      <c r="AP232"/>
      <c r="AQ232"/>
      <c r="AR232"/>
      <c r="AS232"/>
    </row>
    <row r="233" spans="1:45" s="75" customFormat="1" x14ac:dyDescent="0.25">
      <c r="A233" s="64"/>
      <c r="B233"/>
      <c r="C23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D233"/>
      <c r="AE233"/>
      <c r="AF233"/>
      <c r="AG233"/>
      <c r="AH233"/>
      <c r="AI233"/>
      <c r="AJ233"/>
      <c r="AK233"/>
      <c r="AL233"/>
      <c r="AM233"/>
      <c r="AN233"/>
      <c r="AO233"/>
      <c r="AP233"/>
      <c r="AQ233"/>
      <c r="AR233"/>
      <c r="AS233"/>
    </row>
    <row r="234" spans="1:45" s="75" customFormat="1" x14ac:dyDescent="0.25">
      <c r="A234" s="64"/>
      <c r="B234"/>
      <c r="C234"/>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D234"/>
      <c r="AE234"/>
      <c r="AF234"/>
      <c r="AG234"/>
      <c r="AH234"/>
      <c r="AI234"/>
      <c r="AJ234"/>
      <c r="AK234"/>
      <c r="AL234"/>
      <c r="AM234"/>
      <c r="AN234"/>
      <c r="AO234"/>
      <c r="AP234"/>
      <c r="AQ234"/>
      <c r="AR234"/>
      <c r="AS234"/>
    </row>
    <row r="235" spans="1:45" s="75" customFormat="1" x14ac:dyDescent="0.25">
      <c r="A235" s="64"/>
      <c r="B235"/>
      <c r="C235"/>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D235"/>
      <c r="AE235"/>
      <c r="AF235"/>
      <c r="AG235"/>
      <c r="AH235"/>
      <c r="AI235"/>
      <c r="AJ235"/>
      <c r="AK235"/>
      <c r="AL235"/>
      <c r="AM235"/>
      <c r="AN235"/>
      <c r="AO235"/>
      <c r="AP235"/>
      <c r="AQ235"/>
      <c r="AR235"/>
      <c r="AS235"/>
    </row>
    <row r="236" spans="1:45" s="75" customFormat="1" x14ac:dyDescent="0.25">
      <c r="A236" s="64"/>
      <c r="B236"/>
      <c r="C236"/>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D236"/>
      <c r="AE236"/>
      <c r="AF236"/>
      <c r="AG236"/>
      <c r="AH236"/>
      <c r="AI236"/>
      <c r="AJ236"/>
      <c r="AK236"/>
      <c r="AL236"/>
      <c r="AM236"/>
      <c r="AN236"/>
      <c r="AO236"/>
      <c r="AP236"/>
      <c r="AQ236"/>
      <c r="AR236"/>
      <c r="AS236"/>
    </row>
    <row r="237" spans="1:45" s="75" customFormat="1" x14ac:dyDescent="0.25">
      <c r="A237" s="64"/>
      <c r="B237"/>
      <c r="C237"/>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D237"/>
      <c r="AE237"/>
      <c r="AF237"/>
      <c r="AG237"/>
      <c r="AH237"/>
      <c r="AI237"/>
      <c r="AJ237"/>
      <c r="AK237"/>
      <c r="AL237"/>
      <c r="AM237"/>
      <c r="AN237"/>
      <c r="AO237"/>
      <c r="AP237"/>
      <c r="AQ237"/>
      <c r="AR237"/>
      <c r="AS237"/>
    </row>
    <row r="238" spans="1:45" s="75" customFormat="1" x14ac:dyDescent="0.25">
      <c r="A238" s="64"/>
      <c r="B238"/>
      <c r="C238"/>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D238"/>
      <c r="AE238"/>
      <c r="AF238"/>
      <c r="AG238"/>
      <c r="AH238"/>
      <c r="AI238"/>
      <c r="AJ238"/>
      <c r="AK238"/>
      <c r="AL238"/>
      <c r="AM238"/>
      <c r="AN238"/>
      <c r="AO238"/>
      <c r="AP238"/>
      <c r="AQ238"/>
      <c r="AR238"/>
      <c r="AS238"/>
    </row>
    <row r="239" spans="1:45" s="75" customFormat="1" x14ac:dyDescent="0.25">
      <c r="A239" s="64"/>
      <c r="B239"/>
      <c r="C239"/>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D239"/>
      <c r="AE239"/>
      <c r="AF239"/>
      <c r="AG239"/>
      <c r="AH239"/>
      <c r="AI239"/>
      <c r="AJ239"/>
      <c r="AK239"/>
      <c r="AL239"/>
      <c r="AM239"/>
      <c r="AN239"/>
      <c r="AO239"/>
      <c r="AP239"/>
      <c r="AQ239"/>
      <c r="AR239"/>
      <c r="AS239"/>
    </row>
    <row r="240" spans="1:45" s="75" customFormat="1" x14ac:dyDescent="0.25">
      <c r="A240" s="64"/>
      <c r="B240"/>
      <c r="C240"/>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D240"/>
      <c r="AE240"/>
      <c r="AF240"/>
      <c r="AG240"/>
      <c r="AH240"/>
      <c r="AI240"/>
      <c r="AJ240"/>
      <c r="AK240"/>
      <c r="AL240"/>
      <c r="AM240"/>
      <c r="AN240"/>
      <c r="AO240"/>
      <c r="AP240"/>
      <c r="AQ240"/>
      <c r="AR240"/>
      <c r="AS240"/>
    </row>
    <row r="241" spans="1:45" s="75" customFormat="1" x14ac:dyDescent="0.25">
      <c r="A241" s="64"/>
      <c r="B241"/>
      <c r="C241"/>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D241"/>
      <c r="AE241"/>
      <c r="AF241"/>
      <c r="AG241"/>
      <c r="AH241"/>
      <c r="AI241"/>
      <c r="AJ241"/>
      <c r="AK241"/>
      <c r="AL241"/>
      <c r="AM241"/>
      <c r="AN241"/>
      <c r="AO241"/>
      <c r="AP241"/>
      <c r="AQ241"/>
      <c r="AR241"/>
      <c r="AS241"/>
    </row>
    <row r="242" spans="1:45" s="75" customFormat="1" x14ac:dyDescent="0.25">
      <c r="A242" s="64"/>
      <c r="B242"/>
      <c r="C242"/>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D242"/>
      <c r="AE242"/>
      <c r="AF242"/>
      <c r="AG242"/>
      <c r="AH242"/>
      <c r="AI242"/>
      <c r="AJ242"/>
      <c r="AK242"/>
      <c r="AL242"/>
      <c r="AM242"/>
      <c r="AN242"/>
      <c r="AO242"/>
      <c r="AP242"/>
      <c r="AQ242"/>
      <c r="AR242"/>
      <c r="AS242"/>
    </row>
    <row r="243" spans="1:45" s="75" customFormat="1" x14ac:dyDescent="0.25">
      <c r="A243" s="64"/>
      <c r="B243"/>
      <c r="C243"/>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D243"/>
      <c r="AE243"/>
      <c r="AF243"/>
      <c r="AG243"/>
      <c r="AH243"/>
      <c r="AI243"/>
      <c r="AJ243"/>
      <c r="AK243"/>
      <c r="AL243"/>
      <c r="AM243"/>
      <c r="AN243"/>
      <c r="AO243"/>
      <c r="AP243"/>
      <c r="AQ243"/>
      <c r="AR243"/>
      <c r="AS243"/>
    </row>
    <row r="244" spans="1:45" s="75" customFormat="1" x14ac:dyDescent="0.25">
      <c r="A244" s="64"/>
      <c r="B244"/>
      <c r="C244"/>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D244"/>
      <c r="AE244"/>
      <c r="AF244"/>
      <c r="AG244"/>
      <c r="AH244"/>
      <c r="AI244"/>
      <c r="AJ244"/>
      <c r="AK244"/>
      <c r="AL244"/>
      <c r="AM244"/>
      <c r="AN244"/>
      <c r="AO244"/>
      <c r="AP244"/>
      <c r="AQ244"/>
      <c r="AR244"/>
      <c r="AS244"/>
    </row>
    <row r="245" spans="1:45" s="75" customFormat="1" x14ac:dyDescent="0.25">
      <c r="A245" s="64"/>
      <c r="B245"/>
      <c r="C245"/>
      <c r="D245" s="93"/>
      <c r="E245" s="93"/>
      <c r="F245" s="93"/>
      <c r="G245" s="93"/>
      <c r="H245" s="93"/>
      <c r="I245" s="93"/>
      <c r="J245" s="93"/>
      <c r="K245" s="93"/>
      <c r="L245" s="93"/>
      <c r="M245" s="93"/>
      <c r="N245" s="93"/>
      <c r="O245" s="93"/>
      <c r="P245" s="93"/>
      <c r="Q245" s="93"/>
      <c r="R245" s="93"/>
      <c r="S245" s="93"/>
      <c r="T245" s="93"/>
      <c r="U245" s="93"/>
      <c r="V245" s="93"/>
      <c r="W245" s="93"/>
      <c r="X245" s="93"/>
      <c r="Y245" s="93"/>
      <c r="Z245" s="93"/>
      <c r="AA245" s="93"/>
      <c r="AD245"/>
      <c r="AE245"/>
      <c r="AF245"/>
      <c r="AG245"/>
      <c r="AH245"/>
      <c r="AI245"/>
      <c r="AJ245"/>
      <c r="AK245"/>
      <c r="AL245"/>
      <c r="AM245"/>
      <c r="AN245"/>
      <c r="AO245"/>
      <c r="AP245"/>
      <c r="AQ245"/>
      <c r="AR245"/>
      <c r="AS245"/>
    </row>
    <row r="246" spans="1:45" s="75" customFormat="1" x14ac:dyDescent="0.25">
      <c r="A246" s="64"/>
      <c r="B246"/>
      <c r="C246"/>
      <c r="D246" s="93"/>
      <c r="E246" s="93"/>
      <c r="F246" s="93"/>
      <c r="G246" s="93"/>
      <c r="H246" s="93"/>
      <c r="I246" s="93"/>
      <c r="J246" s="93"/>
      <c r="K246" s="93"/>
      <c r="L246" s="93"/>
      <c r="M246" s="93"/>
      <c r="N246" s="93"/>
      <c r="O246" s="93"/>
      <c r="P246" s="93"/>
      <c r="Q246" s="93"/>
      <c r="R246" s="93"/>
      <c r="S246" s="93"/>
      <c r="T246" s="93"/>
      <c r="U246" s="93"/>
      <c r="V246" s="93"/>
      <c r="W246" s="93"/>
      <c r="X246" s="93"/>
      <c r="Y246" s="93"/>
      <c r="Z246" s="93"/>
      <c r="AA246" s="93"/>
      <c r="AD246"/>
      <c r="AE246"/>
      <c r="AF246"/>
      <c r="AG246"/>
      <c r="AH246"/>
      <c r="AI246"/>
      <c r="AJ246"/>
      <c r="AK246"/>
      <c r="AL246"/>
      <c r="AM246"/>
      <c r="AN246"/>
      <c r="AO246"/>
      <c r="AP246"/>
      <c r="AQ246"/>
      <c r="AR246"/>
      <c r="AS246"/>
    </row>
    <row r="247" spans="1:45" s="75" customFormat="1" x14ac:dyDescent="0.25">
      <c r="A247" s="64"/>
      <c r="B247"/>
      <c r="C247"/>
      <c r="D247" s="93"/>
      <c r="E247" s="93"/>
      <c r="F247" s="93"/>
      <c r="G247" s="93"/>
      <c r="H247" s="93"/>
      <c r="I247" s="93"/>
      <c r="J247" s="93"/>
      <c r="K247" s="93"/>
      <c r="L247" s="93"/>
      <c r="M247" s="93"/>
      <c r="N247" s="93"/>
      <c r="O247" s="93"/>
      <c r="P247" s="93"/>
      <c r="Q247" s="93"/>
      <c r="R247" s="93"/>
      <c r="S247" s="93"/>
      <c r="T247" s="93"/>
      <c r="U247" s="93"/>
      <c r="V247" s="93"/>
      <c r="W247" s="93"/>
      <c r="X247" s="93"/>
      <c r="Y247" s="93"/>
      <c r="Z247" s="93"/>
      <c r="AA247" s="93"/>
      <c r="AD247"/>
      <c r="AE247"/>
      <c r="AF247"/>
      <c r="AG247"/>
      <c r="AH247"/>
      <c r="AI247"/>
      <c r="AJ247"/>
      <c r="AK247"/>
      <c r="AL247"/>
      <c r="AM247"/>
      <c r="AN247"/>
      <c r="AO247"/>
      <c r="AP247"/>
      <c r="AQ247"/>
      <c r="AR247"/>
      <c r="AS247"/>
    </row>
    <row r="248" spans="1:45" s="75" customFormat="1" x14ac:dyDescent="0.25">
      <c r="A248" s="64"/>
      <c r="B248"/>
      <c r="C248"/>
      <c r="D248" s="93"/>
      <c r="E248" s="93"/>
      <c r="F248" s="93"/>
      <c r="G248" s="93"/>
      <c r="H248" s="93"/>
      <c r="I248" s="93"/>
      <c r="J248" s="93"/>
      <c r="K248" s="93"/>
      <c r="L248" s="93"/>
      <c r="M248" s="93"/>
      <c r="N248" s="93"/>
      <c r="O248" s="93"/>
      <c r="P248" s="93"/>
      <c r="Q248" s="93"/>
      <c r="R248" s="93"/>
      <c r="S248" s="93"/>
      <c r="T248" s="93"/>
      <c r="U248" s="93"/>
      <c r="V248" s="93"/>
      <c r="W248" s="93"/>
      <c r="X248" s="93"/>
      <c r="Y248" s="93"/>
      <c r="Z248" s="93"/>
      <c r="AA248" s="93"/>
      <c r="AD248"/>
      <c r="AE248"/>
      <c r="AF248"/>
      <c r="AG248"/>
      <c r="AH248"/>
      <c r="AI248"/>
      <c r="AJ248"/>
      <c r="AK248"/>
      <c r="AL248"/>
      <c r="AM248"/>
      <c r="AN248"/>
      <c r="AO248"/>
      <c r="AP248"/>
      <c r="AQ248"/>
      <c r="AR248"/>
      <c r="AS248"/>
    </row>
    <row r="249" spans="1:45" s="75" customFormat="1" x14ac:dyDescent="0.25">
      <c r="A249" s="64"/>
      <c r="B249"/>
      <c r="C249"/>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D249"/>
      <c r="AE249"/>
      <c r="AF249"/>
      <c r="AG249"/>
      <c r="AH249"/>
      <c r="AI249"/>
      <c r="AJ249"/>
      <c r="AK249"/>
      <c r="AL249"/>
      <c r="AM249"/>
      <c r="AN249"/>
      <c r="AO249"/>
      <c r="AP249"/>
      <c r="AQ249"/>
      <c r="AR249"/>
      <c r="AS249"/>
    </row>
    <row r="250" spans="1:45" s="75" customFormat="1" x14ac:dyDescent="0.25">
      <c r="A250" s="64"/>
      <c r="B250"/>
      <c r="C250"/>
      <c r="D250" s="93"/>
      <c r="E250" s="93"/>
      <c r="F250" s="93"/>
      <c r="G250" s="93"/>
      <c r="H250" s="93"/>
      <c r="I250" s="93"/>
      <c r="J250" s="93"/>
      <c r="K250" s="93"/>
      <c r="L250" s="93"/>
      <c r="M250" s="93"/>
      <c r="N250" s="93"/>
      <c r="O250" s="93"/>
      <c r="P250" s="93"/>
      <c r="Q250" s="93"/>
      <c r="R250" s="93"/>
      <c r="S250" s="93"/>
      <c r="T250" s="93"/>
      <c r="U250" s="93"/>
      <c r="V250" s="93"/>
      <c r="W250" s="93"/>
      <c r="X250" s="93"/>
      <c r="Y250" s="93"/>
      <c r="Z250" s="93"/>
      <c r="AA250" s="93"/>
      <c r="AD250"/>
      <c r="AE250"/>
      <c r="AF250"/>
      <c r="AG250"/>
      <c r="AH250"/>
      <c r="AI250"/>
      <c r="AJ250"/>
      <c r="AK250"/>
      <c r="AL250"/>
      <c r="AM250"/>
      <c r="AN250"/>
      <c r="AO250"/>
      <c r="AP250"/>
      <c r="AQ250"/>
      <c r="AR250"/>
      <c r="AS250"/>
    </row>
    <row r="251" spans="1:45" s="75" customFormat="1" x14ac:dyDescent="0.25">
      <c r="A251" s="64"/>
      <c r="B251"/>
      <c r="C251"/>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c r="AD251"/>
      <c r="AE251"/>
      <c r="AF251"/>
      <c r="AG251"/>
      <c r="AH251"/>
      <c r="AI251"/>
      <c r="AJ251"/>
      <c r="AK251"/>
      <c r="AL251"/>
      <c r="AM251"/>
      <c r="AN251"/>
      <c r="AO251"/>
      <c r="AP251"/>
      <c r="AQ251"/>
      <c r="AR251"/>
      <c r="AS251"/>
    </row>
    <row r="252" spans="1:45" s="75" customFormat="1" x14ac:dyDescent="0.25">
      <c r="A252" s="64"/>
      <c r="B252"/>
      <c r="C252"/>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c r="AD252"/>
      <c r="AE252"/>
      <c r="AF252"/>
      <c r="AG252"/>
      <c r="AH252"/>
      <c r="AI252"/>
      <c r="AJ252"/>
      <c r="AK252"/>
      <c r="AL252"/>
      <c r="AM252"/>
      <c r="AN252"/>
      <c r="AO252"/>
      <c r="AP252"/>
      <c r="AQ252"/>
      <c r="AR252"/>
      <c r="AS252"/>
    </row>
    <row r="253" spans="1:45" s="75" customFormat="1" x14ac:dyDescent="0.25">
      <c r="A253" s="64"/>
      <c r="B253"/>
      <c r="C253"/>
      <c r="D253" s="93"/>
      <c r="E253" s="93"/>
      <c r="F253" s="93"/>
      <c r="G253" s="93"/>
      <c r="H253" s="93"/>
      <c r="I253" s="93"/>
      <c r="J253" s="93"/>
      <c r="K253" s="93"/>
      <c r="L253" s="93"/>
      <c r="M253" s="93"/>
      <c r="N253" s="93"/>
      <c r="O253" s="93"/>
      <c r="P253" s="93"/>
      <c r="Q253" s="93"/>
      <c r="R253" s="93"/>
      <c r="S253" s="93"/>
      <c r="T253" s="93"/>
      <c r="U253" s="93"/>
      <c r="V253" s="93"/>
      <c r="W253" s="93"/>
      <c r="X253" s="93"/>
      <c r="Y253" s="93"/>
      <c r="Z253" s="93"/>
      <c r="AA253" s="93"/>
      <c r="AD253"/>
      <c r="AE253"/>
      <c r="AF253"/>
      <c r="AG253"/>
      <c r="AH253"/>
      <c r="AI253"/>
      <c r="AJ253"/>
      <c r="AK253"/>
      <c r="AL253"/>
      <c r="AM253"/>
      <c r="AN253"/>
      <c r="AO253"/>
      <c r="AP253"/>
      <c r="AQ253"/>
      <c r="AR253"/>
      <c r="AS253"/>
    </row>
    <row r="254" spans="1:45" s="75" customFormat="1" x14ac:dyDescent="0.25">
      <c r="A254" s="64"/>
      <c r="B254"/>
      <c r="C254"/>
      <c r="D254" s="93"/>
      <c r="E254" s="93"/>
      <c r="F254" s="93"/>
      <c r="G254" s="93"/>
      <c r="H254" s="93"/>
      <c r="I254" s="93"/>
      <c r="J254" s="93"/>
      <c r="K254" s="93"/>
      <c r="L254" s="93"/>
      <c r="M254" s="93"/>
      <c r="N254" s="93"/>
      <c r="O254" s="93"/>
      <c r="P254" s="93"/>
      <c r="Q254" s="93"/>
      <c r="R254" s="93"/>
      <c r="S254" s="93"/>
      <c r="T254" s="93"/>
      <c r="U254" s="93"/>
      <c r="V254" s="93"/>
      <c r="W254" s="93"/>
      <c r="X254" s="93"/>
      <c r="Y254" s="93"/>
      <c r="Z254" s="93"/>
      <c r="AA254" s="93"/>
      <c r="AD254"/>
      <c r="AE254"/>
      <c r="AF254"/>
      <c r="AG254"/>
      <c r="AH254"/>
      <c r="AI254"/>
      <c r="AJ254"/>
      <c r="AK254"/>
      <c r="AL254"/>
      <c r="AM254"/>
      <c r="AN254"/>
      <c r="AO254"/>
      <c r="AP254"/>
      <c r="AQ254"/>
      <c r="AR254"/>
      <c r="AS254"/>
    </row>
    <row r="255" spans="1:45" s="75" customFormat="1" x14ac:dyDescent="0.25">
      <c r="A255" s="64"/>
      <c r="B255"/>
      <c r="C255"/>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c r="AD255"/>
      <c r="AE255"/>
      <c r="AF255"/>
      <c r="AG255"/>
      <c r="AH255"/>
      <c r="AI255"/>
      <c r="AJ255"/>
      <c r="AK255"/>
      <c r="AL255"/>
      <c r="AM255"/>
      <c r="AN255"/>
      <c r="AO255"/>
      <c r="AP255"/>
      <c r="AQ255"/>
      <c r="AR255"/>
      <c r="AS255"/>
    </row>
    <row r="256" spans="1:45" s="75" customFormat="1" x14ac:dyDescent="0.25">
      <c r="A256" s="64"/>
      <c r="B256"/>
      <c r="C256"/>
      <c r="D256" s="93"/>
      <c r="E256" s="93"/>
      <c r="F256" s="93"/>
      <c r="G256" s="93"/>
      <c r="H256" s="93"/>
      <c r="I256" s="93"/>
      <c r="J256" s="93"/>
      <c r="K256" s="93"/>
      <c r="L256" s="93"/>
      <c r="M256" s="93"/>
      <c r="N256" s="93"/>
      <c r="O256" s="93"/>
      <c r="P256" s="93"/>
      <c r="Q256" s="93"/>
      <c r="R256" s="93"/>
      <c r="S256" s="93"/>
      <c r="T256" s="93"/>
      <c r="U256" s="93"/>
      <c r="V256" s="93"/>
      <c r="W256" s="93"/>
      <c r="X256" s="93"/>
      <c r="Y256" s="93"/>
      <c r="Z256" s="93"/>
      <c r="AA256" s="93"/>
      <c r="AD256"/>
      <c r="AE256"/>
      <c r="AF256"/>
      <c r="AG256"/>
      <c r="AH256"/>
      <c r="AI256"/>
      <c r="AJ256"/>
      <c r="AK256"/>
      <c r="AL256"/>
      <c r="AM256"/>
      <c r="AN256"/>
      <c r="AO256"/>
      <c r="AP256"/>
      <c r="AQ256"/>
      <c r="AR256"/>
      <c r="AS256"/>
    </row>
    <row r="257" spans="1:45" s="75" customFormat="1" x14ac:dyDescent="0.25">
      <c r="A257" s="64"/>
      <c r="B257"/>
      <c r="C257"/>
      <c r="D257" s="93"/>
      <c r="E257" s="93"/>
      <c r="F257" s="93"/>
      <c r="G257" s="93"/>
      <c r="H257" s="93"/>
      <c r="I257" s="93"/>
      <c r="J257" s="93"/>
      <c r="K257" s="93"/>
      <c r="L257" s="93"/>
      <c r="M257" s="93"/>
      <c r="N257" s="93"/>
      <c r="O257" s="93"/>
      <c r="P257" s="93"/>
      <c r="Q257" s="93"/>
      <c r="R257" s="93"/>
      <c r="S257" s="93"/>
      <c r="T257" s="93"/>
      <c r="U257" s="93"/>
      <c r="V257" s="93"/>
      <c r="W257" s="93"/>
      <c r="X257" s="93"/>
      <c r="Y257" s="93"/>
      <c r="Z257" s="93"/>
      <c r="AA257" s="93"/>
      <c r="AD257"/>
      <c r="AE257"/>
      <c r="AF257"/>
      <c r="AG257"/>
      <c r="AH257"/>
      <c r="AI257"/>
      <c r="AJ257"/>
      <c r="AK257"/>
      <c r="AL257"/>
      <c r="AM257"/>
      <c r="AN257"/>
      <c r="AO257"/>
      <c r="AP257"/>
      <c r="AQ257"/>
      <c r="AR257"/>
      <c r="AS257"/>
    </row>
    <row r="258" spans="1:45" s="75" customFormat="1" x14ac:dyDescent="0.25">
      <c r="A258" s="64"/>
      <c r="B258"/>
      <c r="C258"/>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c r="AD258"/>
      <c r="AE258"/>
      <c r="AF258"/>
      <c r="AG258"/>
      <c r="AH258"/>
      <c r="AI258"/>
      <c r="AJ258"/>
      <c r="AK258"/>
      <c r="AL258"/>
      <c r="AM258"/>
      <c r="AN258"/>
      <c r="AO258"/>
      <c r="AP258"/>
      <c r="AQ258"/>
      <c r="AR258"/>
      <c r="AS258"/>
    </row>
    <row r="259" spans="1:45" s="75" customFormat="1" x14ac:dyDescent="0.25">
      <c r="A259" s="64"/>
      <c r="B259"/>
      <c r="C259"/>
      <c r="D259" s="93"/>
      <c r="E259" s="93"/>
      <c r="F259" s="93"/>
      <c r="G259" s="93"/>
      <c r="H259" s="93"/>
      <c r="I259" s="93"/>
      <c r="J259" s="93"/>
      <c r="K259" s="93"/>
      <c r="L259" s="93"/>
      <c r="M259" s="93"/>
      <c r="N259" s="93"/>
      <c r="O259" s="93"/>
      <c r="P259" s="93"/>
      <c r="Q259" s="93"/>
      <c r="R259" s="93"/>
      <c r="S259" s="93"/>
      <c r="T259" s="93"/>
      <c r="U259" s="93"/>
      <c r="V259" s="93"/>
      <c r="W259" s="93"/>
      <c r="X259" s="93"/>
      <c r="Y259" s="93"/>
      <c r="Z259" s="93"/>
      <c r="AA259" s="93"/>
      <c r="AD259"/>
      <c r="AE259"/>
      <c r="AF259"/>
      <c r="AG259"/>
      <c r="AH259"/>
      <c r="AI259"/>
      <c r="AJ259"/>
      <c r="AK259"/>
      <c r="AL259"/>
      <c r="AM259"/>
      <c r="AN259"/>
      <c r="AO259"/>
      <c r="AP259"/>
      <c r="AQ259"/>
      <c r="AR259"/>
      <c r="AS259"/>
    </row>
    <row r="260" spans="1:45" s="75" customFormat="1" x14ac:dyDescent="0.25">
      <c r="A260" s="64"/>
      <c r="B260"/>
      <c r="C260"/>
      <c r="D260" s="93"/>
      <c r="E260" s="93"/>
      <c r="F260" s="93"/>
      <c r="G260" s="93"/>
      <c r="H260" s="93"/>
      <c r="I260" s="93"/>
      <c r="J260" s="93"/>
      <c r="K260" s="93"/>
      <c r="L260" s="93"/>
      <c r="M260" s="93"/>
      <c r="N260" s="93"/>
      <c r="O260" s="93"/>
      <c r="P260" s="93"/>
      <c r="Q260" s="93"/>
      <c r="R260" s="93"/>
      <c r="S260" s="93"/>
      <c r="T260" s="93"/>
      <c r="U260" s="93"/>
      <c r="V260" s="93"/>
      <c r="W260" s="93"/>
      <c r="X260" s="93"/>
      <c r="Y260" s="93"/>
      <c r="Z260" s="93"/>
      <c r="AA260" s="93"/>
      <c r="AD260"/>
      <c r="AE260"/>
      <c r="AF260"/>
      <c r="AG260"/>
      <c r="AH260"/>
      <c r="AI260"/>
      <c r="AJ260"/>
      <c r="AK260"/>
      <c r="AL260"/>
      <c r="AM260"/>
      <c r="AN260"/>
      <c r="AO260"/>
      <c r="AP260"/>
      <c r="AQ260"/>
      <c r="AR260"/>
      <c r="AS260"/>
    </row>
    <row r="261" spans="1:45" s="75" customFormat="1" x14ac:dyDescent="0.25">
      <c r="A261" s="64"/>
      <c r="B261"/>
      <c r="C261"/>
      <c r="D261" s="93"/>
      <c r="E261" s="93"/>
      <c r="F261" s="93"/>
      <c r="G261" s="93"/>
      <c r="H261" s="93"/>
      <c r="I261" s="93"/>
      <c r="J261" s="93"/>
      <c r="K261" s="93"/>
      <c r="L261" s="93"/>
      <c r="M261" s="93"/>
      <c r="N261" s="93"/>
      <c r="O261" s="93"/>
      <c r="P261" s="93"/>
      <c r="Q261" s="93"/>
      <c r="R261" s="93"/>
      <c r="S261" s="93"/>
      <c r="T261" s="93"/>
      <c r="U261" s="93"/>
      <c r="V261" s="93"/>
      <c r="W261" s="93"/>
      <c r="X261" s="93"/>
      <c r="Y261" s="93"/>
      <c r="Z261" s="93"/>
      <c r="AA261" s="93"/>
      <c r="AD261"/>
      <c r="AE261"/>
      <c r="AF261"/>
      <c r="AG261"/>
      <c r="AH261"/>
      <c r="AI261"/>
      <c r="AJ261"/>
      <c r="AK261"/>
      <c r="AL261"/>
      <c r="AM261"/>
      <c r="AN261"/>
      <c r="AO261"/>
      <c r="AP261"/>
      <c r="AQ261"/>
      <c r="AR261"/>
      <c r="AS261"/>
    </row>
    <row r="262" spans="1:45" s="75" customFormat="1" x14ac:dyDescent="0.25">
      <c r="A262" s="64"/>
      <c r="B262"/>
      <c r="C262"/>
      <c r="D262" s="93"/>
      <c r="E262" s="93"/>
      <c r="F262" s="93"/>
      <c r="G262" s="93"/>
      <c r="H262" s="93"/>
      <c r="I262" s="93"/>
      <c r="J262" s="93"/>
      <c r="K262" s="93"/>
      <c r="L262" s="93"/>
      <c r="M262" s="93"/>
      <c r="N262" s="93"/>
      <c r="O262" s="103"/>
      <c r="P262" s="93"/>
      <c r="Q262" s="93"/>
      <c r="R262" s="93"/>
      <c r="S262" s="93"/>
      <c r="T262" s="93"/>
      <c r="U262" s="93"/>
      <c r="V262" s="93"/>
      <c r="W262" s="93"/>
      <c r="X262" s="93"/>
      <c r="Y262" s="93"/>
      <c r="Z262" s="93"/>
      <c r="AA262" s="93"/>
      <c r="AD262"/>
      <c r="AE262"/>
      <c r="AF262"/>
      <c r="AG262"/>
      <c r="AH262"/>
      <c r="AI262"/>
      <c r="AJ262"/>
      <c r="AK262"/>
      <c r="AL262"/>
      <c r="AM262"/>
      <c r="AN262"/>
      <c r="AO262"/>
      <c r="AP262"/>
      <c r="AQ262"/>
      <c r="AR262"/>
      <c r="AS262"/>
    </row>
    <row r="263" spans="1:45" s="75" customFormat="1" x14ac:dyDescent="0.25">
      <c r="A263" s="64"/>
      <c r="B263"/>
      <c r="C263"/>
      <c r="D263" s="93"/>
      <c r="E263" s="93"/>
      <c r="F263" s="93"/>
      <c r="G263" s="93"/>
      <c r="H263" s="93"/>
      <c r="I263" s="93"/>
      <c r="J263" s="93"/>
      <c r="K263" s="93"/>
      <c r="L263" s="93"/>
      <c r="M263" s="93"/>
      <c r="N263" s="93"/>
      <c r="O263" s="93"/>
      <c r="P263" s="93"/>
      <c r="Q263" s="93"/>
      <c r="R263" s="93"/>
      <c r="S263" s="93"/>
      <c r="T263" s="93"/>
      <c r="U263" s="93"/>
      <c r="V263" s="93"/>
      <c r="W263" s="93"/>
      <c r="X263" s="93"/>
      <c r="Y263" s="93"/>
      <c r="Z263" s="93"/>
      <c r="AA263" s="93"/>
      <c r="AD263"/>
      <c r="AE263"/>
      <c r="AF263"/>
      <c r="AG263"/>
      <c r="AH263"/>
      <c r="AI263"/>
      <c r="AJ263"/>
      <c r="AK263"/>
      <c r="AL263"/>
      <c r="AM263"/>
      <c r="AN263"/>
      <c r="AO263"/>
      <c r="AP263"/>
      <c r="AQ263"/>
      <c r="AR263"/>
      <c r="AS263"/>
    </row>
    <row r="264" spans="1:45" s="75" customFormat="1" x14ac:dyDescent="0.25">
      <c r="A264" s="64"/>
      <c r="B264"/>
      <c r="C264"/>
      <c r="D264" s="93"/>
      <c r="E264" s="93"/>
      <c r="F264" s="93"/>
      <c r="G264" s="93"/>
      <c r="H264" s="93"/>
      <c r="I264" s="93"/>
      <c r="J264" s="93"/>
      <c r="K264" s="93"/>
      <c r="L264" s="93"/>
      <c r="M264" s="93"/>
      <c r="N264" s="93"/>
      <c r="O264" s="93"/>
      <c r="P264" s="93"/>
      <c r="Q264" s="93"/>
      <c r="R264" s="93"/>
      <c r="S264" s="93"/>
      <c r="T264" s="93"/>
      <c r="U264" s="93"/>
      <c r="V264" s="93"/>
      <c r="W264" s="93"/>
      <c r="X264" s="93"/>
      <c r="Y264" s="93"/>
      <c r="Z264" s="93"/>
      <c r="AA264" s="93"/>
      <c r="AD264"/>
      <c r="AE264"/>
      <c r="AF264"/>
      <c r="AG264"/>
      <c r="AH264"/>
      <c r="AI264"/>
      <c r="AJ264"/>
      <c r="AK264"/>
      <c r="AL264"/>
      <c r="AM264"/>
      <c r="AN264"/>
      <c r="AO264"/>
      <c r="AP264"/>
      <c r="AQ264"/>
      <c r="AR264"/>
      <c r="AS264"/>
    </row>
    <row r="265" spans="1:45" s="75" customFormat="1" x14ac:dyDescent="0.25">
      <c r="A265" s="64"/>
      <c r="B265"/>
      <c r="C265"/>
      <c r="D265" s="93"/>
      <c r="E265" s="93"/>
      <c r="F265" s="93"/>
      <c r="G265" s="93"/>
      <c r="H265" s="93"/>
      <c r="I265" s="93"/>
      <c r="J265" s="93"/>
      <c r="K265" s="93"/>
      <c r="L265" s="93"/>
      <c r="M265" s="93"/>
      <c r="N265" s="93"/>
      <c r="O265" s="93"/>
      <c r="P265" s="93"/>
      <c r="Q265" s="93"/>
      <c r="R265" s="93"/>
      <c r="S265" s="93"/>
      <c r="T265" s="93"/>
      <c r="U265" s="93"/>
      <c r="V265" s="93"/>
      <c r="W265" s="93"/>
      <c r="X265" s="93"/>
      <c r="Y265" s="93"/>
      <c r="Z265" s="93"/>
      <c r="AA265" s="93"/>
      <c r="AD265"/>
      <c r="AE265"/>
      <c r="AF265"/>
      <c r="AG265"/>
      <c r="AH265"/>
      <c r="AI265"/>
      <c r="AJ265"/>
      <c r="AK265"/>
      <c r="AL265"/>
      <c r="AM265"/>
      <c r="AN265"/>
      <c r="AO265"/>
      <c r="AP265"/>
      <c r="AQ265"/>
      <c r="AR265"/>
      <c r="AS265"/>
    </row>
    <row r="266" spans="1:45" s="75" customFormat="1" x14ac:dyDescent="0.25">
      <c r="A266" s="64"/>
      <c r="B266"/>
      <c r="C266"/>
      <c r="D266" s="93"/>
      <c r="E266" s="93"/>
      <c r="F266" s="93"/>
      <c r="G266" s="93"/>
      <c r="H266" s="93"/>
      <c r="I266" s="93"/>
      <c r="J266" s="93"/>
      <c r="K266" s="93"/>
      <c r="L266" s="93"/>
      <c r="M266" s="93"/>
      <c r="N266" s="93"/>
      <c r="O266" s="93"/>
      <c r="P266" s="93"/>
      <c r="Q266" s="93"/>
      <c r="R266" s="93"/>
      <c r="S266" s="93"/>
      <c r="T266" s="93"/>
      <c r="U266" s="93"/>
      <c r="V266" s="93"/>
      <c r="W266" s="93"/>
      <c r="X266" s="93"/>
      <c r="Y266" s="93"/>
      <c r="Z266" s="93"/>
      <c r="AA266" s="93"/>
      <c r="AD266"/>
      <c r="AE266"/>
      <c r="AF266"/>
      <c r="AG266"/>
      <c r="AH266"/>
      <c r="AI266"/>
      <c r="AJ266"/>
      <c r="AK266"/>
      <c r="AL266"/>
      <c r="AM266"/>
      <c r="AN266"/>
      <c r="AO266"/>
      <c r="AP266"/>
      <c r="AQ266"/>
      <c r="AR266"/>
      <c r="AS266"/>
    </row>
    <row r="267" spans="1:45" s="75" customFormat="1" x14ac:dyDescent="0.25">
      <c r="A267" s="64"/>
      <c r="B267"/>
      <c r="C267"/>
      <c r="D267" s="93"/>
      <c r="E267" s="93"/>
      <c r="F267" s="93"/>
      <c r="G267" s="93"/>
      <c r="H267" s="93"/>
      <c r="I267" s="93"/>
      <c r="J267" s="93"/>
      <c r="K267" s="93"/>
      <c r="L267" s="93"/>
      <c r="M267" s="93"/>
      <c r="N267" s="93"/>
      <c r="O267" s="93"/>
      <c r="P267" s="93"/>
      <c r="Q267" s="93"/>
      <c r="R267" s="93"/>
      <c r="S267" s="93"/>
      <c r="T267" s="93"/>
      <c r="U267" s="93"/>
      <c r="V267" s="93"/>
      <c r="W267" s="93"/>
      <c r="X267" s="93"/>
      <c r="Y267" s="93"/>
      <c r="Z267" s="93"/>
      <c r="AA267" s="93"/>
      <c r="AD267"/>
      <c r="AE267"/>
      <c r="AF267"/>
      <c r="AG267"/>
      <c r="AH267"/>
      <c r="AI267"/>
      <c r="AJ267"/>
      <c r="AK267"/>
      <c r="AL267"/>
      <c r="AM267"/>
      <c r="AN267"/>
      <c r="AO267"/>
      <c r="AP267"/>
      <c r="AQ267"/>
      <c r="AR267"/>
      <c r="AS267"/>
    </row>
    <row r="268" spans="1:45" s="75" customFormat="1" x14ac:dyDescent="0.25">
      <c r="A268" s="64"/>
      <c r="B268"/>
      <c r="C268"/>
      <c r="D268" s="93"/>
      <c r="E268" s="93"/>
      <c r="F268" s="93"/>
      <c r="G268" s="93"/>
      <c r="H268" s="93"/>
      <c r="I268" s="93"/>
      <c r="J268" s="93"/>
      <c r="K268" s="93"/>
      <c r="L268" s="93"/>
      <c r="M268" s="93"/>
      <c r="N268" s="93"/>
      <c r="O268" s="103"/>
      <c r="P268" s="93"/>
      <c r="Q268" s="93"/>
      <c r="R268" s="93"/>
      <c r="S268" s="93"/>
      <c r="T268" s="93"/>
      <c r="U268" s="93"/>
      <c r="V268" s="93"/>
      <c r="W268" s="93"/>
      <c r="X268" s="93"/>
      <c r="Y268" s="93"/>
      <c r="Z268" s="93"/>
      <c r="AA268" s="93"/>
      <c r="AD268"/>
      <c r="AE268"/>
      <c r="AF268"/>
      <c r="AG268"/>
      <c r="AH268"/>
      <c r="AI268"/>
      <c r="AJ268"/>
      <c r="AK268"/>
      <c r="AL268"/>
      <c r="AM268"/>
      <c r="AN268"/>
      <c r="AO268"/>
      <c r="AP268"/>
      <c r="AQ268"/>
      <c r="AR268"/>
      <c r="AS268"/>
    </row>
    <row r="269" spans="1:45" s="75" customFormat="1" x14ac:dyDescent="0.25">
      <c r="A269" s="64"/>
      <c r="B269"/>
      <c r="C269"/>
      <c r="D269" s="93"/>
      <c r="E269" s="93"/>
      <c r="F269" s="93"/>
      <c r="G269" s="93"/>
      <c r="H269" s="93"/>
      <c r="I269" s="93"/>
      <c r="J269" s="93"/>
      <c r="K269" s="93"/>
      <c r="L269" s="93"/>
      <c r="M269" s="93"/>
      <c r="N269" s="93"/>
      <c r="O269" s="103"/>
      <c r="P269" s="93"/>
      <c r="Q269" s="93"/>
      <c r="R269" s="93"/>
      <c r="S269" s="93"/>
      <c r="T269" s="93"/>
      <c r="U269" s="93"/>
      <c r="V269" s="93"/>
      <c r="W269" s="93"/>
      <c r="X269" s="93"/>
      <c r="Y269" s="93"/>
      <c r="Z269" s="93"/>
      <c r="AA269" s="93"/>
      <c r="AD269"/>
      <c r="AE269"/>
      <c r="AF269"/>
      <c r="AG269"/>
      <c r="AH269"/>
      <c r="AI269"/>
      <c r="AJ269"/>
      <c r="AK269"/>
      <c r="AL269"/>
      <c r="AM269"/>
      <c r="AN269"/>
      <c r="AO269"/>
      <c r="AP269"/>
      <c r="AQ269"/>
      <c r="AR269"/>
      <c r="AS269"/>
    </row>
    <row r="270" spans="1:45" s="75" customFormat="1" x14ac:dyDescent="0.25">
      <c r="A270" s="64"/>
      <c r="B270"/>
      <c r="C270"/>
      <c r="D270" s="93"/>
      <c r="E270" s="93"/>
      <c r="F270" s="93"/>
      <c r="G270" s="93"/>
      <c r="H270" s="93"/>
      <c r="I270" s="93"/>
      <c r="J270" s="93"/>
      <c r="K270" s="93"/>
      <c r="L270" s="93"/>
      <c r="M270" s="93"/>
      <c r="N270" s="93"/>
      <c r="O270" s="103"/>
      <c r="P270" s="93"/>
      <c r="Q270" s="93"/>
      <c r="R270" s="93"/>
      <c r="S270" s="93"/>
      <c r="T270" s="93"/>
      <c r="U270" s="93"/>
      <c r="V270" s="93"/>
      <c r="W270" s="93"/>
      <c r="X270" s="93"/>
      <c r="Y270" s="93"/>
      <c r="Z270" s="93"/>
      <c r="AA270" s="93"/>
      <c r="AD270"/>
      <c r="AE270"/>
      <c r="AF270"/>
      <c r="AG270"/>
      <c r="AH270"/>
      <c r="AI270"/>
      <c r="AJ270"/>
      <c r="AK270"/>
      <c r="AL270"/>
      <c r="AM270"/>
      <c r="AN270"/>
      <c r="AO270"/>
      <c r="AP270"/>
      <c r="AQ270"/>
      <c r="AR270"/>
      <c r="AS270"/>
    </row>
    <row r="271" spans="1:45" s="75" customFormat="1" x14ac:dyDescent="0.25">
      <c r="A271" s="64"/>
      <c r="B271"/>
      <c r="C271"/>
      <c r="D271" s="93"/>
      <c r="E271" s="93"/>
      <c r="F271" s="93"/>
      <c r="G271" s="93"/>
      <c r="H271" s="93"/>
      <c r="I271" s="93"/>
      <c r="J271" s="93"/>
      <c r="K271" s="93"/>
      <c r="L271" s="93"/>
      <c r="M271" s="93"/>
      <c r="N271" s="93"/>
      <c r="O271" s="93"/>
      <c r="P271" s="93"/>
      <c r="Q271" s="93"/>
      <c r="R271" s="93"/>
      <c r="S271" s="93"/>
      <c r="T271" s="93"/>
      <c r="U271" s="93"/>
      <c r="V271" s="93"/>
      <c r="W271" s="93"/>
      <c r="X271" s="93"/>
      <c r="Y271" s="93"/>
      <c r="Z271" s="93"/>
      <c r="AA271" s="93"/>
      <c r="AD271"/>
      <c r="AE271"/>
      <c r="AF271"/>
      <c r="AG271"/>
      <c r="AH271"/>
      <c r="AI271"/>
      <c r="AJ271"/>
      <c r="AK271"/>
      <c r="AL271"/>
      <c r="AM271"/>
      <c r="AN271"/>
      <c r="AO271"/>
      <c r="AP271"/>
      <c r="AQ271"/>
      <c r="AR271"/>
      <c r="AS271"/>
    </row>
    <row r="272" spans="1:45" s="75" customFormat="1" x14ac:dyDescent="0.25">
      <c r="A272" s="64"/>
      <c r="B272"/>
      <c r="C272"/>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c r="AD272"/>
      <c r="AE272"/>
      <c r="AF272"/>
      <c r="AG272"/>
      <c r="AH272"/>
      <c r="AI272"/>
      <c r="AJ272"/>
      <c r="AK272"/>
      <c r="AL272"/>
      <c r="AM272"/>
      <c r="AN272"/>
      <c r="AO272"/>
      <c r="AP272"/>
      <c r="AQ272"/>
      <c r="AR272"/>
      <c r="AS272"/>
    </row>
    <row r="273" spans="1:45" s="75" customFormat="1" x14ac:dyDescent="0.25">
      <c r="A273" s="64"/>
      <c r="B273"/>
      <c r="C273"/>
      <c r="D273" s="93"/>
      <c r="E273" s="93"/>
      <c r="F273" s="93"/>
      <c r="G273" s="93"/>
      <c r="H273" s="93"/>
      <c r="I273" s="93"/>
      <c r="J273" s="93"/>
      <c r="K273" s="93"/>
      <c r="L273" s="93"/>
      <c r="M273" s="93"/>
      <c r="N273" s="93"/>
      <c r="O273" s="103"/>
      <c r="P273" s="93"/>
      <c r="Q273" s="93"/>
      <c r="R273" s="93"/>
      <c r="S273" s="93"/>
      <c r="T273" s="93"/>
      <c r="U273" s="93"/>
      <c r="V273" s="93"/>
      <c r="W273" s="93"/>
      <c r="X273" s="93"/>
      <c r="Y273" s="93"/>
      <c r="Z273" s="93"/>
      <c r="AA273" s="93"/>
      <c r="AD273"/>
      <c r="AE273"/>
      <c r="AF273"/>
      <c r="AG273"/>
      <c r="AH273"/>
      <c r="AI273"/>
      <c r="AJ273"/>
      <c r="AK273"/>
      <c r="AL273"/>
      <c r="AM273"/>
      <c r="AN273"/>
      <c r="AO273"/>
      <c r="AP273"/>
      <c r="AQ273"/>
      <c r="AR273"/>
      <c r="AS273"/>
    </row>
    <row r="274" spans="1:45" s="75" customFormat="1" x14ac:dyDescent="0.25">
      <c r="A274" s="64"/>
      <c r="B274"/>
      <c r="C274"/>
      <c r="D274" s="93"/>
      <c r="E274" s="93"/>
      <c r="F274" s="93"/>
      <c r="G274" s="93"/>
      <c r="H274" s="93"/>
      <c r="I274" s="93"/>
      <c r="J274" s="93"/>
      <c r="K274" s="93"/>
      <c r="L274" s="93"/>
      <c r="M274" s="93"/>
      <c r="N274" s="93"/>
      <c r="O274" s="93"/>
      <c r="P274" s="93"/>
      <c r="Q274" s="93"/>
      <c r="R274" s="93"/>
      <c r="S274" s="93"/>
      <c r="T274" s="93"/>
      <c r="U274" s="93"/>
      <c r="V274" s="93"/>
      <c r="W274" s="93"/>
      <c r="X274" s="93"/>
      <c r="Y274" s="93"/>
      <c r="Z274" s="93"/>
      <c r="AA274" s="93"/>
      <c r="AD274"/>
      <c r="AE274"/>
      <c r="AF274"/>
      <c r="AG274"/>
      <c r="AH274"/>
      <c r="AI274"/>
      <c r="AJ274"/>
      <c r="AK274"/>
      <c r="AL274"/>
      <c r="AM274"/>
      <c r="AN274"/>
      <c r="AO274"/>
      <c r="AP274"/>
      <c r="AQ274"/>
      <c r="AR274"/>
      <c r="AS274"/>
    </row>
    <row r="275" spans="1:45" s="75" customFormat="1" x14ac:dyDescent="0.25">
      <c r="A275" s="64"/>
      <c r="B275"/>
      <c r="C275"/>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c r="AD275"/>
      <c r="AE275"/>
      <c r="AF275"/>
      <c r="AG275"/>
      <c r="AH275"/>
      <c r="AI275"/>
      <c r="AJ275"/>
      <c r="AK275"/>
      <c r="AL275"/>
      <c r="AM275"/>
      <c r="AN275"/>
      <c r="AO275"/>
      <c r="AP275"/>
      <c r="AQ275"/>
      <c r="AR275"/>
      <c r="AS275"/>
    </row>
    <row r="276" spans="1:45" s="75" customFormat="1" x14ac:dyDescent="0.25">
      <c r="A276" s="64"/>
      <c r="B276"/>
      <c r="C276"/>
      <c r="D276" s="93"/>
      <c r="E276" s="93"/>
      <c r="F276" s="93"/>
      <c r="G276" s="93"/>
      <c r="H276" s="93"/>
      <c r="I276" s="93"/>
      <c r="J276" s="93"/>
      <c r="K276" s="93"/>
      <c r="L276" s="93"/>
      <c r="M276" s="93"/>
      <c r="N276" s="93"/>
      <c r="O276" s="103"/>
      <c r="P276" s="93"/>
      <c r="Q276" s="93"/>
      <c r="R276" s="93"/>
      <c r="S276" s="93"/>
      <c r="T276" s="93"/>
      <c r="U276" s="93"/>
      <c r="V276" s="93"/>
      <c r="W276" s="93"/>
      <c r="X276" s="93"/>
      <c r="Y276" s="93"/>
      <c r="Z276" s="93"/>
      <c r="AA276" s="93"/>
      <c r="AD276"/>
      <c r="AE276"/>
      <c r="AF276"/>
      <c r="AG276"/>
      <c r="AH276"/>
      <c r="AI276"/>
      <c r="AJ276"/>
      <c r="AK276"/>
      <c r="AL276"/>
      <c r="AM276"/>
      <c r="AN276"/>
      <c r="AO276"/>
      <c r="AP276"/>
      <c r="AQ276"/>
      <c r="AR276"/>
      <c r="AS276"/>
    </row>
    <row r="277" spans="1:45" s="75" customFormat="1" x14ac:dyDescent="0.25">
      <c r="A277" s="64"/>
      <c r="B277"/>
      <c r="C277"/>
      <c r="D277" s="93"/>
      <c r="E277" s="93"/>
      <c r="F277" s="93"/>
      <c r="G277" s="93"/>
      <c r="H277" s="93"/>
      <c r="I277" s="93"/>
      <c r="J277" s="93"/>
      <c r="K277" s="93"/>
      <c r="L277" s="93"/>
      <c r="M277" s="93"/>
      <c r="N277" s="93"/>
      <c r="O277" s="103"/>
      <c r="P277" s="93"/>
      <c r="Q277" s="93"/>
      <c r="R277" s="93"/>
      <c r="S277" s="93"/>
      <c r="T277" s="93"/>
      <c r="U277" s="93"/>
      <c r="V277" s="93"/>
      <c r="W277" s="93"/>
      <c r="X277" s="93"/>
      <c r="Y277" s="93"/>
      <c r="Z277" s="93"/>
      <c r="AA277" s="93"/>
      <c r="AD277"/>
      <c r="AE277"/>
      <c r="AF277"/>
      <c r="AG277"/>
      <c r="AH277"/>
      <c r="AI277"/>
      <c r="AJ277"/>
      <c r="AK277"/>
      <c r="AL277"/>
      <c r="AM277"/>
      <c r="AN277"/>
      <c r="AO277"/>
      <c r="AP277"/>
      <c r="AQ277"/>
      <c r="AR277"/>
      <c r="AS277"/>
    </row>
    <row r="278" spans="1:45" s="75" customFormat="1" x14ac:dyDescent="0.25">
      <c r="A278" s="64"/>
      <c r="B278"/>
      <c r="C278"/>
      <c r="D278" s="93"/>
      <c r="E278" s="93"/>
      <c r="F278" s="93"/>
      <c r="G278" s="93"/>
      <c r="H278" s="93"/>
      <c r="I278" s="93"/>
      <c r="J278" s="93"/>
      <c r="K278" s="93"/>
      <c r="L278" s="93"/>
      <c r="M278" s="93"/>
      <c r="N278" s="93"/>
      <c r="O278" s="103"/>
      <c r="P278" s="93"/>
      <c r="Q278" s="93"/>
      <c r="R278" s="93"/>
      <c r="S278" s="93"/>
      <c r="T278" s="93"/>
      <c r="U278" s="93"/>
      <c r="V278" s="93"/>
      <c r="W278" s="93"/>
      <c r="X278" s="93"/>
      <c r="Y278" s="93"/>
      <c r="Z278" s="93"/>
      <c r="AA278" s="93"/>
      <c r="AD278"/>
      <c r="AE278"/>
      <c r="AF278"/>
      <c r="AG278"/>
      <c r="AH278"/>
      <c r="AI278"/>
      <c r="AJ278"/>
      <c r="AK278"/>
      <c r="AL278"/>
      <c r="AM278"/>
      <c r="AN278"/>
      <c r="AO278"/>
      <c r="AP278"/>
      <c r="AQ278"/>
      <c r="AR278"/>
      <c r="AS278"/>
    </row>
    <row r="279" spans="1:45" s="75" customFormat="1" x14ac:dyDescent="0.25">
      <c r="A279" s="64"/>
      <c r="B279"/>
      <c r="C279"/>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D279"/>
      <c r="AE279"/>
      <c r="AF279"/>
      <c r="AG279"/>
      <c r="AH279"/>
      <c r="AI279"/>
      <c r="AJ279"/>
      <c r="AK279"/>
      <c r="AL279"/>
      <c r="AM279"/>
      <c r="AN279"/>
      <c r="AO279"/>
      <c r="AP279"/>
      <c r="AQ279"/>
      <c r="AR279"/>
      <c r="AS279"/>
    </row>
    <row r="280" spans="1:45" s="75" customFormat="1" x14ac:dyDescent="0.25">
      <c r="A280" s="64"/>
      <c r="B280"/>
      <c r="C280"/>
      <c r="D280" s="93"/>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D280"/>
      <c r="AE280"/>
      <c r="AF280"/>
      <c r="AG280"/>
      <c r="AH280"/>
      <c r="AI280"/>
      <c r="AJ280"/>
      <c r="AK280"/>
      <c r="AL280"/>
      <c r="AM280"/>
      <c r="AN280"/>
      <c r="AO280"/>
      <c r="AP280"/>
      <c r="AQ280"/>
      <c r="AR280"/>
      <c r="AS280"/>
    </row>
    <row r="281" spans="1:45" s="75" customFormat="1" x14ac:dyDescent="0.25">
      <c r="A281" s="64"/>
      <c r="B281"/>
      <c r="C281"/>
      <c r="D281" s="93"/>
      <c r="E281" s="93"/>
      <c r="F281" s="93"/>
      <c r="G281" s="93"/>
      <c r="H281" s="93"/>
      <c r="I281" s="93"/>
      <c r="J281" s="93"/>
      <c r="K281" s="93"/>
      <c r="L281" s="93"/>
      <c r="M281" s="93"/>
      <c r="N281" s="93"/>
      <c r="O281" s="93"/>
      <c r="P281" s="93"/>
      <c r="Q281" s="93"/>
      <c r="R281" s="93"/>
      <c r="S281" s="93"/>
      <c r="T281" s="93"/>
      <c r="U281" s="93"/>
      <c r="V281" s="93"/>
      <c r="W281" s="93"/>
      <c r="X281" s="93"/>
      <c r="Y281" s="93"/>
      <c r="Z281" s="93"/>
      <c r="AA281" s="93"/>
      <c r="AD281"/>
      <c r="AE281"/>
      <c r="AF281"/>
      <c r="AG281"/>
      <c r="AH281"/>
      <c r="AI281"/>
      <c r="AJ281"/>
      <c r="AK281"/>
      <c r="AL281"/>
      <c r="AM281"/>
      <c r="AN281"/>
      <c r="AO281"/>
      <c r="AP281"/>
      <c r="AQ281"/>
      <c r="AR281"/>
      <c r="AS281"/>
    </row>
    <row r="282" spans="1:45" s="75" customFormat="1" x14ac:dyDescent="0.25">
      <c r="A282" s="64"/>
      <c r="B282"/>
      <c r="C282"/>
      <c r="D282" s="93"/>
      <c r="E282" s="93"/>
      <c r="F282" s="93"/>
      <c r="G282" s="93"/>
      <c r="H282" s="93"/>
      <c r="I282" s="93"/>
      <c r="J282" s="93"/>
      <c r="K282" s="93"/>
      <c r="L282" s="93"/>
      <c r="M282" s="93"/>
      <c r="N282" s="93"/>
      <c r="O282" s="93"/>
      <c r="P282" s="93"/>
      <c r="Q282" s="93"/>
      <c r="R282" s="93"/>
      <c r="S282" s="93"/>
      <c r="T282" s="93"/>
      <c r="U282" s="93"/>
      <c r="V282" s="93"/>
      <c r="W282" s="93"/>
      <c r="X282" s="93"/>
      <c r="Y282" s="93"/>
      <c r="Z282" s="93"/>
      <c r="AA282" s="93"/>
      <c r="AD282"/>
      <c r="AE282"/>
      <c r="AF282"/>
      <c r="AG282"/>
      <c r="AH282"/>
      <c r="AI282"/>
      <c r="AJ282"/>
      <c r="AK282"/>
      <c r="AL282"/>
      <c r="AM282"/>
      <c r="AN282"/>
      <c r="AO282"/>
      <c r="AP282"/>
      <c r="AQ282"/>
      <c r="AR282"/>
      <c r="AS282"/>
    </row>
    <row r="283" spans="1:45" s="75" customFormat="1" x14ac:dyDescent="0.25">
      <c r="A283" s="64"/>
      <c r="B283"/>
      <c r="C283"/>
      <c r="D283" s="93"/>
      <c r="E283" s="93"/>
      <c r="F283" s="93"/>
      <c r="G283" s="93"/>
      <c r="H283" s="93"/>
      <c r="I283" s="93"/>
      <c r="J283" s="93"/>
      <c r="K283" s="93"/>
      <c r="L283" s="93"/>
      <c r="M283" s="93"/>
      <c r="N283" s="93"/>
      <c r="O283" s="93"/>
      <c r="P283" s="93"/>
      <c r="Q283" s="93"/>
      <c r="R283" s="93"/>
      <c r="S283" s="93"/>
      <c r="T283" s="93"/>
      <c r="U283" s="93"/>
      <c r="V283" s="93"/>
      <c r="W283" s="93"/>
      <c r="X283" s="93"/>
      <c r="Y283" s="93"/>
      <c r="Z283" s="93"/>
      <c r="AA283" s="93"/>
      <c r="AD283"/>
      <c r="AE283"/>
      <c r="AF283"/>
      <c r="AG283"/>
      <c r="AH283"/>
      <c r="AI283"/>
      <c r="AJ283"/>
      <c r="AK283"/>
      <c r="AL283"/>
      <c r="AM283"/>
      <c r="AN283"/>
      <c r="AO283"/>
      <c r="AP283"/>
      <c r="AQ283"/>
      <c r="AR283"/>
      <c r="AS283"/>
    </row>
    <row r="284" spans="1:45" s="75" customFormat="1" x14ac:dyDescent="0.25">
      <c r="A284" s="64"/>
      <c r="B284"/>
      <c r="C284"/>
      <c r="D284" s="93"/>
      <c r="E284" s="93"/>
      <c r="F284" s="93"/>
      <c r="G284" s="93"/>
      <c r="H284" s="93"/>
      <c r="I284" s="93"/>
      <c r="J284" s="93"/>
      <c r="K284" s="93"/>
      <c r="L284" s="93"/>
      <c r="M284" s="93"/>
      <c r="N284" s="93"/>
      <c r="O284" s="93"/>
      <c r="P284" s="93"/>
      <c r="Q284" s="93"/>
      <c r="R284" s="93"/>
      <c r="S284" s="93"/>
      <c r="T284" s="93"/>
      <c r="U284" s="93"/>
      <c r="V284" s="93"/>
      <c r="W284" s="93"/>
      <c r="X284" s="93"/>
      <c r="Y284" s="93"/>
      <c r="Z284" s="93"/>
      <c r="AA284" s="93"/>
      <c r="AD284"/>
      <c r="AE284"/>
      <c r="AF284"/>
      <c r="AG284"/>
      <c r="AH284"/>
      <c r="AI284"/>
      <c r="AJ284"/>
      <c r="AK284"/>
      <c r="AL284"/>
      <c r="AM284"/>
      <c r="AN284"/>
      <c r="AO284"/>
      <c r="AP284"/>
      <c r="AQ284"/>
      <c r="AR284"/>
      <c r="AS284"/>
    </row>
    <row r="285" spans="1:45" s="75" customFormat="1" x14ac:dyDescent="0.25">
      <c r="A285" s="64"/>
      <c r="B285"/>
      <c r="C285"/>
      <c r="D285" s="93"/>
      <c r="E285" s="93"/>
      <c r="F285" s="93"/>
      <c r="G285" s="93"/>
      <c r="H285" s="93"/>
      <c r="I285" s="93"/>
      <c r="J285" s="93"/>
      <c r="K285" s="93"/>
      <c r="L285" s="93"/>
      <c r="M285" s="93"/>
      <c r="N285" s="93"/>
      <c r="O285" s="103"/>
      <c r="P285" s="93"/>
      <c r="Q285" s="93"/>
      <c r="R285" s="93"/>
      <c r="S285" s="93"/>
      <c r="T285" s="93"/>
      <c r="U285" s="93"/>
      <c r="V285" s="93"/>
      <c r="W285" s="93"/>
      <c r="X285" s="93"/>
      <c r="Y285" s="93"/>
      <c r="Z285" s="93"/>
      <c r="AA285" s="93"/>
      <c r="AD285"/>
      <c r="AE285"/>
      <c r="AF285"/>
      <c r="AG285"/>
      <c r="AH285"/>
      <c r="AI285"/>
      <c r="AJ285"/>
      <c r="AK285"/>
      <c r="AL285"/>
      <c r="AM285"/>
      <c r="AN285"/>
      <c r="AO285"/>
      <c r="AP285"/>
      <c r="AQ285"/>
      <c r="AR285"/>
      <c r="AS285"/>
    </row>
    <row r="286" spans="1:45" s="75" customFormat="1" x14ac:dyDescent="0.25">
      <c r="A286" s="64"/>
      <c r="B286"/>
      <c r="C286"/>
      <c r="D286" s="93"/>
      <c r="E286" s="93"/>
      <c r="F286" s="93"/>
      <c r="G286" s="93"/>
      <c r="H286" s="93"/>
      <c r="I286" s="93"/>
      <c r="J286" s="93"/>
      <c r="K286" s="93"/>
      <c r="L286" s="93"/>
      <c r="M286" s="93"/>
      <c r="N286" s="93"/>
      <c r="O286" s="93"/>
      <c r="P286" s="93"/>
      <c r="Q286" s="93"/>
      <c r="R286" s="93"/>
      <c r="S286" s="93"/>
      <c r="T286" s="93"/>
      <c r="U286" s="93"/>
      <c r="V286" s="93"/>
      <c r="W286" s="93"/>
      <c r="X286" s="93"/>
      <c r="Y286" s="93"/>
      <c r="Z286" s="93"/>
      <c r="AA286" s="93"/>
      <c r="AD286"/>
      <c r="AE286"/>
      <c r="AF286"/>
      <c r="AG286"/>
      <c r="AH286"/>
      <c r="AI286"/>
      <c r="AJ286"/>
      <c r="AK286"/>
      <c r="AL286"/>
      <c r="AM286"/>
      <c r="AN286"/>
      <c r="AO286"/>
      <c r="AP286"/>
      <c r="AQ286"/>
      <c r="AR286"/>
      <c r="AS286"/>
    </row>
    <row r="287" spans="1:45" s="75" customFormat="1" x14ac:dyDescent="0.25">
      <c r="A287" s="64"/>
      <c r="B287"/>
      <c r="C287"/>
      <c r="D287" s="93"/>
      <c r="E287" s="93"/>
      <c r="F287" s="93"/>
      <c r="G287" s="93"/>
      <c r="H287" s="93"/>
      <c r="I287" s="93"/>
      <c r="J287" s="93"/>
      <c r="K287" s="93"/>
      <c r="L287" s="93"/>
      <c r="M287" s="93"/>
      <c r="N287" s="93"/>
      <c r="O287" s="93"/>
      <c r="P287" s="93"/>
      <c r="Q287" s="93"/>
      <c r="R287" s="93"/>
      <c r="S287" s="93"/>
      <c r="T287" s="93"/>
      <c r="U287" s="93"/>
      <c r="V287" s="93"/>
      <c r="W287" s="93"/>
      <c r="X287" s="93"/>
      <c r="Y287" s="93"/>
      <c r="Z287" s="93"/>
      <c r="AA287" s="93"/>
      <c r="AD287"/>
      <c r="AE287"/>
      <c r="AF287"/>
      <c r="AG287"/>
      <c r="AH287"/>
      <c r="AI287"/>
      <c r="AJ287"/>
      <c r="AK287"/>
      <c r="AL287"/>
      <c r="AM287"/>
      <c r="AN287"/>
      <c r="AO287"/>
      <c r="AP287"/>
      <c r="AQ287"/>
      <c r="AR287"/>
      <c r="AS287"/>
    </row>
    <row r="288" spans="1:45" s="75" customFormat="1" x14ac:dyDescent="0.25">
      <c r="A288" s="64"/>
      <c r="B288"/>
      <c r="C288"/>
      <c r="D288" s="93"/>
      <c r="E288" s="93"/>
      <c r="F288" s="93"/>
      <c r="G288" s="93"/>
      <c r="H288" s="93"/>
      <c r="I288" s="93"/>
      <c r="J288" s="93"/>
      <c r="K288" s="93"/>
      <c r="L288" s="93"/>
      <c r="M288" s="93"/>
      <c r="N288" s="93"/>
      <c r="O288" s="103"/>
      <c r="P288" s="93"/>
      <c r="Q288" s="93"/>
      <c r="R288" s="93"/>
      <c r="S288" s="93"/>
      <c r="T288" s="93"/>
      <c r="U288" s="93"/>
      <c r="V288" s="93"/>
      <c r="W288" s="93"/>
      <c r="X288" s="93"/>
      <c r="Y288" s="93"/>
      <c r="Z288" s="93"/>
      <c r="AA288" s="93"/>
      <c r="AD288"/>
      <c r="AE288"/>
      <c r="AF288"/>
      <c r="AG288"/>
      <c r="AH288"/>
      <c r="AI288"/>
      <c r="AJ288"/>
      <c r="AK288"/>
      <c r="AL288"/>
      <c r="AM288"/>
      <c r="AN288"/>
      <c r="AO288"/>
      <c r="AP288"/>
      <c r="AQ288"/>
      <c r="AR288"/>
      <c r="AS288"/>
    </row>
    <row r="289" spans="1:45" s="75" customFormat="1" x14ac:dyDescent="0.25">
      <c r="A289" s="64"/>
      <c r="B289"/>
      <c r="C289"/>
      <c r="D289" s="93"/>
      <c r="E289" s="93"/>
      <c r="F289" s="93"/>
      <c r="G289" s="93"/>
      <c r="H289" s="93"/>
      <c r="I289" s="93"/>
      <c r="J289" s="93"/>
      <c r="K289" s="93"/>
      <c r="L289" s="93"/>
      <c r="M289" s="93"/>
      <c r="N289" s="93"/>
      <c r="O289" s="93"/>
      <c r="P289" s="93"/>
      <c r="Q289" s="93"/>
      <c r="R289" s="93"/>
      <c r="S289" s="93"/>
      <c r="T289" s="93"/>
      <c r="U289" s="93"/>
      <c r="V289" s="93"/>
      <c r="W289" s="93"/>
      <c r="X289" s="93"/>
      <c r="Y289" s="93"/>
      <c r="Z289" s="93"/>
      <c r="AA289" s="93"/>
      <c r="AD289"/>
      <c r="AE289"/>
      <c r="AF289"/>
      <c r="AG289"/>
      <c r="AH289"/>
      <c r="AI289"/>
      <c r="AJ289"/>
      <c r="AK289"/>
      <c r="AL289"/>
      <c r="AM289"/>
      <c r="AN289"/>
      <c r="AO289"/>
      <c r="AP289"/>
      <c r="AQ289"/>
      <c r="AR289"/>
      <c r="AS289"/>
    </row>
    <row r="290" spans="1:45" s="75" customFormat="1" x14ac:dyDescent="0.25">
      <c r="A290" s="64"/>
      <c r="B290"/>
      <c r="C290"/>
      <c r="D290" s="93"/>
      <c r="E290" s="93"/>
      <c r="F290" s="93"/>
      <c r="G290" s="93"/>
      <c r="H290" s="93"/>
      <c r="I290" s="93"/>
      <c r="J290" s="93"/>
      <c r="K290" s="93"/>
      <c r="L290" s="93"/>
      <c r="M290" s="93"/>
      <c r="N290" s="93"/>
      <c r="O290" s="93"/>
      <c r="P290" s="93"/>
      <c r="Q290" s="93"/>
      <c r="R290" s="93"/>
      <c r="S290" s="93"/>
      <c r="T290" s="93"/>
      <c r="U290" s="93"/>
      <c r="V290" s="93"/>
      <c r="W290" s="93"/>
      <c r="X290" s="93"/>
      <c r="Y290" s="93"/>
      <c r="Z290" s="93"/>
      <c r="AA290" s="93"/>
      <c r="AD290"/>
      <c r="AE290"/>
      <c r="AF290"/>
      <c r="AG290"/>
      <c r="AH290"/>
      <c r="AI290"/>
      <c r="AJ290"/>
      <c r="AK290"/>
      <c r="AL290"/>
      <c r="AM290"/>
      <c r="AN290"/>
      <c r="AO290"/>
      <c r="AP290"/>
      <c r="AQ290"/>
      <c r="AR290"/>
      <c r="AS290"/>
    </row>
    <row r="291" spans="1:45" s="75" customFormat="1" x14ac:dyDescent="0.25">
      <c r="A291" s="64"/>
      <c r="B291"/>
      <c r="C291"/>
      <c r="D291" s="93"/>
      <c r="E291" s="93"/>
      <c r="F291" s="93"/>
      <c r="G291" s="93"/>
      <c r="H291" s="93"/>
      <c r="I291" s="93"/>
      <c r="J291" s="93"/>
      <c r="K291" s="93"/>
      <c r="L291" s="93"/>
      <c r="M291" s="93"/>
      <c r="N291" s="93"/>
      <c r="O291" s="93"/>
      <c r="P291" s="93"/>
      <c r="Q291" s="93"/>
      <c r="R291" s="93"/>
      <c r="S291" s="93"/>
      <c r="T291" s="93"/>
      <c r="U291" s="93"/>
      <c r="V291" s="93"/>
      <c r="W291" s="93"/>
      <c r="X291" s="93"/>
      <c r="Y291" s="93"/>
      <c r="Z291" s="93"/>
      <c r="AA291" s="93"/>
      <c r="AD291"/>
      <c r="AE291"/>
      <c r="AF291"/>
      <c r="AG291"/>
      <c r="AH291"/>
      <c r="AI291"/>
      <c r="AJ291"/>
      <c r="AK291"/>
      <c r="AL291"/>
      <c r="AM291"/>
      <c r="AN291"/>
      <c r="AO291"/>
      <c r="AP291"/>
      <c r="AQ291"/>
      <c r="AR291"/>
      <c r="AS291"/>
    </row>
    <row r="292" spans="1:45" s="75" customFormat="1" x14ac:dyDescent="0.25">
      <c r="A292" s="64"/>
      <c r="B292"/>
      <c r="C292"/>
      <c r="D292" s="93"/>
      <c r="E292" s="93"/>
      <c r="F292" s="93"/>
      <c r="G292" s="93"/>
      <c r="H292" s="93"/>
      <c r="I292" s="93"/>
      <c r="J292" s="93"/>
      <c r="K292" s="93"/>
      <c r="L292" s="93"/>
      <c r="M292" s="93"/>
      <c r="N292" s="93"/>
      <c r="O292" s="93"/>
      <c r="P292" s="93"/>
      <c r="Q292" s="93"/>
      <c r="R292" s="93"/>
      <c r="S292" s="93"/>
      <c r="T292" s="93"/>
      <c r="U292" s="93"/>
      <c r="V292" s="93"/>
      <c r="W292" s="93"/>
      <c r="X292" s="93"/>
      <c r="Y292" s="93"/>
      <c r="Z292" s="93"/>
      <c r="AA292" s="93"/>
      <c r="AD292"/>
      <c r="AE292"/>
      <c r="AF292"/>
      <c r="AG292"/>
      <c r="AH292"/>
      <c r="AI292"/>
      <c r="AJ292"/>
      <c r="AK292"/>
      <c r="AL292"/>
      <c r="AM292"/>
      <c r="AN292"/>
      <c r="AO292"/>
      <c r="AP292"/>
      <c r="AQ292"/>
      <c r="AR292"/>
      <c r="AS292"/>
    </row>
    <row r="293" spans="1:45" s="75" customFormat="1" x14ac:dyDescent="0.25">
      <c r="A293" s="64"/>
      <c r="B293"/>
      <c r="C293"/>
      <c r="D293" s="93"/>
      <c r="E293" s="93"/>
      <c r="F293" s="93"/>
      <c r="G293" s="93"/>
      <c r="H293" s="93"/>
      <c r="I293" s="93"/>
      <c r="J293" s="93"/>
      <c r="K293" s="93"/>
      <c r="L293" s="93"/>
      <c r="M293" s="93"/>
      <c r="N293" s="93"/>
      <c r="O293" s="93"/>
      <c r="P293" s="93"/>
      <c r="Q293" s="93"/>
      <c r="R293" s="93"/>
      <c r="S293" s="93"/>
      <c r="T293" s="93"/>
      <c r="U293" s="93"/>
      <c r="V293" s="93"/>
      <c r="W293" s="93"/>
      <c r="X293" s="93"/>
      <c r="Y293" s="93"/>
      <c r="Z293" s="93"/>
      <c r="AA293" s="93"/>
      <c r="AD293"/>
      <c r="AE293"/>
      <c r="AF293"/>
      <c r="AG293"/>
      <c r="AH293"/>
      <c r="AI293"/>
      <c r="AJ293"/>
      <c r="AK293"/>
      <c r="AL293"/>
      <c r="AM293"/>
      <c r="AN293"/>
      <c r="AO293"/>
      <c r="AP293"/>
      <c r="AQ293"/>
      <c r="AR293"/>
      <c r="AS293"/>
    </row>
    <row r="294" spans="1:45" s="75" customFormat="1" x14ac:dyDescent="0.25">
      <c r="A294" s="64"/>
      <c r="B294"/>
      <c r="C294"/>
      <c r="D294" s="93"/>
      <c r="E294" s="93"/>
      <c r="F294" s="93"/>
      <c r="G294" s="93"/>
      <c r="H294" s="93"/>
      <c r="I294" s="93"/>
      <c r="J294" s="93"/>
      <c r="K294" s="93"/>
      <c r="L294" s="93"/>
      <c r="M294" s="93"/>
      <c r="N294" s="93"/>
      <c r="O294" s="93"/>
      <c r="P294" s="93"/>
      <c r="Q294" s="93"/>
      <c r="R294" s="93"/>
      <c r="S294" s="93"/>
      <c r="T294" s="93"/>
      <c r="U294" s="93"/>
      <c r="V294" s="93"/>
      <c r="W294" s="93"/>
      <c r="X294" s="93"/>
      <c r="Y294" s="93"/>
      <c r="Z294" s="93"/>
      <c r="AA294" s="93"/>
      <c r="AD294"/>
      <c r="AE294"/>
      <c r="AF294"/>
      <c r="AG294"/>
      <c r="AH294"/>
      <c r="AI294"/>
      <c r="AJ294"/>
      <c r="AK294"/>
      <c r="AL294"/>
      <c r="AM294"/>
      <c r="AN294"/>
      <c r="AO294"/>
      <c r="AP294"/>
      <c r="AQ294"/>
      <c r="AR294"/>
      <c r="AS294"/>
    </row>
    <row r="295" spans="1:45" s="75" customFormat="1" x14ac:dyDescent="0.25">
      <c r="A295" s="64"/>
      <c r="B295"/>
      <c r="C295"/>
      <c r="D295" s="93"/>
      <c r="E295" s="93"/>
      <c r="F295" s="93"/>
      <c r="G295" s="93"/>
      <c r="H295" s="93"/>
      <c r="I295" s="93"/>
      <c r="J295" s="93"/>
      <c r="K295" s="93"/>
      <c r="L295" s="93"/>
      <c r="M295" s="93"/>
      <c r="N295" s="93"/>
      <c r="O295" s="93"/>
      <c r="P295" s="93"/>
      <c r="Q295" s="93"/>
      <c r="R295" s="93"/>
      <c r="S295" s="93"/>
      <c r="T295" s="93"/>
      <c r="U295" s="93"/>
      <c r="V295" s="93"/>
      <c r="W295" s="93"/>
      <c r="X295" s="93"/>
      <c r="Y295" s="93"/>
      <c r="Z295" s="93"/>
      <c r="AA295" s="93"/>
      <c r="AD295"/>
      <c r="AE295"/>
      <c r="AF295"/>
      <c r="AG295"/>
      <c r="AH295"/>
      <c r="AI295"/>
      <c r="AJ295"/>
      <c r="AK295"/>
      <c r="AL295"/>
      <c r="AM295"/>
      <c r="AN295"/>
      <c r="AO295"/>
      <c r="AP295"/>
      <c r="AQ295"/>
      <c r="AR295"/>
      <c r="AS295"/>
    </row>
    <row r="296" spans="1:45" s="75" customFormat="1" x14ac:dyDescent="0.25">
      <c r="A296" s="64"/>
      <c r="B296"/>
      <c r="C296"/>
      <c r="D296" s="93"/>
      <c r="E296" s="93"/>
      <c r="F296" s="93"/>
      <c r="G296" s="93"/>
      <c r="H296" s="93"/>
      <c r="I296" s="93"/>
      <c r="J296" s="93"/>
      <c r="K296" s="93"/>
      <c r="L296" s="93"/>
      <c r="M296" s="93"/>
      <c r="N296" s="93"/>
      <c r="O296" s="93"/>
      <c r="P296" s="93"/>
      <c r="Q296" s="93"/>
      <c r="R296" s="93"/>
      <c r="S296" s="93"/>
      <c r="T296" s="93"/>
      <c r="U296" s="93"/>
      <c r="V296" s="93"/>
      <c r="W296" s="93"/>
      <c r="X296" s="93"/>
      <c r="Y296" s="93"/>
      <c r="Z296" s="93"/>
      <c r="AA296" s="93"/>
      <c r="AD296"/>
      <c r="AE296"/>
      <c r="AF296"/>
      <c r="AG296"/>
      <c r="AH296"/>
      <c r="AI296"/>
      <c r="AJ296"/>
      <c r="AK296"/>
      <c r="AL296"/>
      <c r="AM296"/>
      <c r="AN296"/>
      <c r="AO296"/>
      <c r="AP296"/>
      <c r="AQ296"/>
      <c r="AR296"/>
      <c r="AS296"/>
    </row>
    <row r="297" spans="1:45" s="75" customFormat="1" x14ac:dyDescent="0.25">
      <c r="A297" s="64"/>
      <c r="B297"/>
      <c r="C297"/>
      <c r="D297" s="93"/>
      <c r="E297" s="93"/>
      <c r="F297" s="93"/>
      <c r="G297" s="93"/>
      <c r="H297" s="93"/>
      <c r="I297" s="93"/>
      <c r="J297" s="93"/>
      <c r="K297" s="93"/>
      <c r="L297" s="93"/>
      <c r="M297" s="93"/>
      <c r="N297" s="93"/>
      <c r="O297" s="93"/>
      <c r="P297" s="93"/>
      <c r="Q297" s="93"/>
      <c r="R297" s="93"/>
      <c r="S297" s="93"/>
      <c r="T297" s="93"/>
      <c r="U297" s="93"/>
      <c r="V297" s="93"/>
      <c r="W297" s="93"/>
      <c r="X297" s="93"/>
      <c r="Y297" s="93"/>
      <c r="Z297" s="93"/>
      <c r="AA297" s="93"/>
      <c r="AD297"/>
      <c r="AE297"/>
      <c r="AF297"/>
      <c r="AG297"/>
      <c r="AH297"/>
      <c r="AI297"/>
      <c r="AJ297"/>
      <c r="AK297"/>
      <c r="AL297"/>
      <c r="AM297"/>
      <c r="AN297"/>
      <c r="AO297"/>
      <c r="AP297"/>
      <c r="AQ297"/>
      <c r="AR297"/>
      <c r="AS297"/>
    </row>
    <row r="298" spans="1:45" s="75" customFormat="1" x14ac:dyDescent="0.25">
      <c r="A298" s="64"/>
      <c r="B298"/>
      <c r="C298"/>
      <c r="D298" s="93"/>
      <c r="E298" s="93"/>
      <c r="F298" s="93"/>
      <c r="G298" s="93"/>
      <c r="H298" s="93"/>
      <c r="I298" s="93"/>
      <c r="J298" s="93"/>
      <c r="K298" s="93"/>
      <c r="L298" s="93"/>
      <c r="M298" s="93"/>
      <c r="N298" s="93"/>
      <c r="O298" s="103"/>
      <c r="P298" s="93"/>
      <c r="Q298" s="93"/>
      <c r="R298" s="93"/>
      <c r="S298" s="93"/>
      <c r="T298" s="93"/>
      <c r="U298" s="93"/>
      <c r="V298" s="93"/>
      <c r="W298" s="93"/>
      <c r="X298" s="93"/>
      <c r="Y298" s="93"/>
      <c r="Z298" s="93"/>
      <c r="AA298" s="93"/>
      <c r="AD298"/>
      <c r="AE298"/>
      <c r="AF298"/>
      <c r="AG298"/>
      <c r="AH298"/>
      <c r="AI298"/>
      <c r="AJ298"/>
      <c r="AK298"/>
      <c r="AL298"/>
      <c r="AM298"/>
      <c r="AN298"/>
      <c r="AO298"/>
      <c r="AP298"/>
      <c r="AQ298"/>
      <c r="AR298"/>
      <c r="AS298"/>
    </row>
    <row r="299" spans="1:45" s="75" customFormat="1" x14ac:dyDescent="0.25">
      <c r="A299" s="64"/>
      <c r="B299"/>
      <c r="C299"/>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D299"/>
      <c r="AE299"/>
      <c r="AF299"/>
      <c r="AG299"/>
      <c r="AH299"/>
      <c r="AI299"/>
      <c r="AJ299"/>
      <c r="AK299"/>
      <c r="AL299"/>
      <c r="AM299"/>
      <c r="AN299"/>
      <c r="AO299"/>
      <c r="AP299"/>
      <c r="AQ299"/>
      <c r="AR299"/>
      <c r="AS299"/>
    </row>
    <row r="300" spans="1:45" s="75" customFormat="1" x14ac:dyDescent="0.25">
      <c r="A300" s="64"/>
      <c r="B300"/>
      <c r="C300"/>
      <c r="D300" s="93"/>
      <c r="E300" s="93"/>
      <c r="F300" s="93"/>
      <c r="G300" s="93"/>
      <c r="H300" s="93"/>
      <c r="I300" s="93"/>
      <c r="J300" s="93"/>
      <c r="K300" s="93"/>
      <c r="L300" s="93"/>
      <c r="M300" s="93"/>
      <c r="N300" s="93"/>
      <c r="O300" s="103"/>
      <c r="P300" s="93"/>
      <c r="Q300" s="93"/>
      <c r="R300" s="93"/>
      <c r="S300" s="93"/>
      <c r="T300" s="93"/>
      <c r="U300" s="93"/>
      <c r="V300" s="93"/>
      <c r="W300" s="93"/>
      <c r="Z300" s="93"/>
      <c r="AA300" s="93"/>
      <c r="AD300"/>
      <c r="AE300"/>
      <c r="AF300"/>
      <c r="AG300"/>
      <c r="AH300"/>
      <c r="AI300"/>
      <c r="AJ300"/>
      <c r="AK300"/>
      <c r="AL300"/>
      <c r="AM300"/>
      <c r="AN300"/>
      <c r="AO300"/>
      <c r="AP300"/>
      <c r="AQ300"/>
      <c r="AR300"/>
      <c r="AS300"/>
    </row>
    <row r="301" spans="1:45" s="75" customFormat="1" x14ac:dyDescent="0.25">
      <c r="A301" s="64"/>
      <c r="B301"/>
      <c r="C301"/>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D301"/>
      <c r="AE301"/>
      <c r="AF301"/>
      <c r="AG301"/>
      <c r="AH301"/>
      <c r="AI301"/>
      <c r="AJ301"/>
      <c r="AK301"/>
      <c r="AL301"/>
      <c r="AM301"/>
      <c r="AN301"/>
      <c r="AO301"/>
      <c r="AP301"/>
      <c r="AQ301"/>
      <c r="AR301"/>
      <c r="AS301"/>
    </row>
    <row r="302" spans="1:45" s="75" customFormat="1" x14ac:dyDescent="0.25">
      <c r="A302" s="64"/>
      <c r="B302"/>
      <c r="C302"/>
      <c r="D302" s="93"/>
      <c r="E302" s="93"/>
      <c r="F302" s="93"/>
      <c r="G302" s="93"/>
      <c r="H302" s="93"/>
      <c r="I302" s="93"/>
      <c r="J302" s="93"/>
      <c r="K302" s="93"/>
      <c r="L302" s="93"/>
      <c r="M302" s="93"/>
      <c r="N302" s="93"/>
      <c r="O302" s="93"/>
      <c r="P302" s="93"/>
      <c r="Q302" s="93"/>
      <c r="R302" s="93"/>
      <c r="S302" s="93"/>
      <c r="T302" s="93"/>
      <c r="U302" s="93"/>
      <c r="V302" s="93"/>
      <c r="W302" s="93"/>
      <c r="X302" s="93"/>
      <c r="Y302" s="93"/>
      <c r="Z302" s="93"/>
      <c r="AA302" s="93"/>
      <c r="AD302"/>
      <c r="AE302"/>
      <c r="AF302"/>
      <c r="AG302"/>
      <c r="AH302"/>
      <c r="AI302"/>
      <c r="AJ302"/>
      <c r="AK302"/>
      <c r="AL302"/>
      <c r="AM302"/>
      <c r="AN302"/>
      <c r="AO302"/>
      <c r="AP302"/>
      <c r="AQ302"/>
      <c r="AR302"/>
      <c r="AS302"/>
    </row>
    <row r="303" spans="1:45" s="75" customFormat="1" x14ac:dyDescent="0.25">
      <c r="A303" s="64"/>
      <c r="B303"/>
      <c r="C303"/>
      <c r="D303" s="93"/>
      <c r="E303" s="93"/>
      <c r="F303" s="93"/>
      <c r="G303" s="93"/>
      <c r="H303" s="93"/>
      <c r="I303" s="93"/>
      <c r="J303" s="93"/>
      <c r="K303" s="93"/>
      <c r="L303" s="93"/>
      <c r="M303" s="93"/>
      <c r="N303" s="93"/>
      <c r="O303" s="93"/>
      <c r="P303" s="93"/>
      <c r="Q303" s="93"/>
      <c r="R303" s="93"/>
      <c r="S303" s="93"/>
      <c r="T303" s="93"/>
      <c r="U303" s="93"/>
      <c r="V303" s="93"/>
      <c r="W303" s="93"/>
      <c r="X303" s="93"/>
      <c r="Y303" s="93"/>
      <c r="Z303" s="93"/>
      <c r="AA303" s="93"/>
      <c r="AD303"/>
      <c r="AE303"/>
      <c r="AF303"/>
      <c r="AG303"/>
      <c r="AH303"/>
      <c r="AI303"/>
      <c r="AJ303"/>
      <c r="AK303"/>
      <c r="AL303"/>
      <c r="AM303"/>
      <c r="AN303"/>
      <c r="AO303"/>
      <c r="AP303"/>
      <c r="AQ303"/>
      <c r="AR303"/>
      <c r="AS303"/>
    </row>
    <row r="304" spans="1:45" s="75" customFormat="1" x14ac:dyDescent="0.25">
      <c r="A304" s="64"/>
      <c r="B304"/>
      <c r="C304"/>
      <c r="D304" s="93"/>
      <c r="E304" s="93"/>
      <c r="F304" s="93"/>
      <c r="G304" s="93"/>
      <c r="H304" s="93"/>
      <c r="I304" s="93"/>
      <c r="J304" s="93"/>
      <c r="K304" s="93"/>
      <c r="L304" s="93"/>
      <c r="M304" s="93"/>
      <c r="N304" s="93"/>
      <c r="O304" s="103"/>
      <c r="P304" s="93"/>
      <c r="Q304" s="93"/>
      <c r="R304" s="93"/>
      <c r="S304" s="93"/>
      <c r="T304" s="93"/>
      <c r="U304" s="93"/>
      <c r="V304" s="93"/>
      <c r="W304" s="93"/>
      <c r="X304" s="93"/>
      <c r="Y304" s="93"/>
      <c r="Z304" s="93"/>
      <c r="AA304" s="93"/>
      <c r="AD304"/>
      <c r="AE304"/>
      <c r="AF304"/>
      <c r="AG304"/>
      <c r="AH304"/>
      <c r="AI304"/>
      <c r="AJ304"/>
      <c r="AK304"/>
      <c r="AL304"/>
      <c r="AM304"/>
      <c r="AN304"/>
      <c r="AO304"/>
      <c r="AP304"/>
      <c r="AQ304"/>
      <c r="AR304"/>
      <c r="AS304"/>
    </row>
    <row r="305" spans="1:45" s="75" customFormat="1" x14ac:dyDescent="0.25">
      <c r="A305" s="64"/>
      <c r="B305"/>
      <c r="C305"/>
      <c r="D305" s="93"/>
      <c r="E305" s="93"/>
      <c r="F305" s="93"/>
      <c r="G305" s="93"/>
      <c r="H305" s="93"/>
      <c r="I305" s="93"/>
      <c r="J305" s="93"/>
      <c r="K305" s="93"/>
      <c r="L305" s="93"/>
      <c r="M305" s="93"/>
      <c r="N305" s="93"/>
      <c r="O305" s="93"/>
      <c r="P305" s="93"/>
      <c r="Q305" s="93"/>
      <c r="R305" s="93"/>
      <c r="S305" s="93"/>
      <c r="T305" s="93"/>
      <c r="U305" s="93"/>
      <c r="V305" s="93"/>
      <c r="W305" s="93"/>
      <c r="X305" s="93"/>
      <c r="Y305" s="93"/>
      <c r="Z305" s="93"/>
      <c r="AA305" s="93"/>
      <c r="AD305"/>
      <c r="AE305"/>
      <c r="AF305"/>
      <c r="AG305"/>
      <c r="AH305"/>
      <c r="AI305"/>
      <c r="AJ305"/>
      <c r="AK305"/>
      <c r="AL305"/>
      <c r="AM305"/>
      <c r="AN305"/>
      <c r="AO305"/>
      <c r="AP305"/>
      <c r="AQ305"/>
      <c r="AR305"/>
      <c r="AS305"/>
    </row>
    <row r="306" spans="1:45" s="75" customFormat="1" x14ac:dyDescent="0.25">
      <c r="A306" s="64"/>
      <c r="B306"/>
      <c r="C306"/>
      <c r="D306" s="93"/>
      <c r="E306" s="93"/>
      <c r="F306" s="93"/>
      <c r="G306" s="93"/>
      <c r="H306" s="93"/>
      <c r="I306" s="93"/>
      <c r="J306" s="93"/>
      <c r="K306" s="93"/>
      <c r="L306" s="93"/>
      <c r="M306" s="93"/>
      <c r="N306" s="93"/>
      <c r="O306" s="103"/>
      <c r="P306" s="93"/>
      <c r="Q306" s="93"/>
      <c r="R306" s="93"/>
      <c r="S306" s="93"/>
      <c r="T306" s="93"/>
      <c r="U306" s="93"/>
      <c r="V306" s="93"/>
      <c r="W306" s="93"/>
      <c r="X306" s="93"/>
      <c r="Y306" s="93"/>
      <c r="Z306" s="93"/>
      <c r="AA306" s="93"/>
      <c r="AD306"/>
      <c r="AE306"/>
      <c r="AF306"/>
      <c r="AG306"/>
      <c r="AH306"/>
      <c r="AI306"/>
      <c r="AJ306"/>
      <c r="AK306"/>
      <c r="AL306"/>
      <c r="AM306"/>
      <c r="AN306"/>
      <c r="AO306"/>
      <c r="AP306"/>
      <c r="AQ306"/>
      <c r="AR306"/>
      <c r="AS306"/>
    </row>
    <row r="307" spans="1:45" s="75" customFormat="1" x14ac:dyDescent="0.25">
      <c r="A307" s="64"/>
      <c r="B307"/>
      <c r="C307"/>
      <c r="D307" s="93"/>
      <c r="E307" s="93"/>
      <c r="F307" s="93"/>
      <c r="G307" s="93"/>
      <c r="H307" s="93"/>
      <c r="I307" s="93"/>
      <c r="J307" s="93"/>
      <c r="K307" s="93"/>
      <c r="L307" s="93"/>
      <c r="M307" s="93"/>
      <c r="N307" s="93"/>
      <c r="O307" s="93"/>
      <c r="P307" s="93"/>
      <c r="Q307" s="93"/>
      <c r="R307" s="93"/>
      <c r="S307" s="93"/>
      <c r="T307" s="93"/>
      <c r="U307" s="93"/>
      <c r="V307" s="93"/>
      <c r="W307" s="93"/>
      <c r="X307" s="93"/>
      <c r="Y307" s="93"/>
      <c r="Z307" s="93"/>
      <c r="AA307" s="93"/>
      <c r="AD307"/>
      <c r="AE307"/>
      <c r="AF307"/>
      <c r="AG307"/>
      <c r="AH307"/>
      <c r="AI307"/>
      <c r="AJ307"/>
      <c r="AK307"/>
      <c r="AL307"/>
      <c r="AM307"/>
      <c r="AN307"/>
      <c r="AO307"/>
      <c r="AP307"/>
      <c r="AQ307"/>
      <c r="AR307"/>
      <c r="AS307"/>
    </row>
    <row r="308" spans="1:45" s="75" customFormat="1" x14ac:dyDescent="0.25">
      <c r="A308" s="64"/>
      <c r="B308"/>
      <c r="C308"/>
      <c r="D308" s="93"/>
      <c r="E308" s="93"/>
      <c r="F308" s="93"/>
      <c r="G308" s="93"/>
      <c r="H308" s="93"/>
      <c r="I308" s="93"/>
      <c r="J308" s="93"/>
      <c r="K308" s="93"/>
      <c r="L308" s="93"/>
      <c r="M308" s="93"/>
      <c r="N308" s="93"/>
      <c r="O308" s="103"/>
      <c r="P308" s="93"/>
      <c r="Q308" s="93"/>
      <c r="R308" s="93"/>
      <c r="S308" s="93"/>
      <c r="T308" s="93"/>
      <c r="U308" s="93"/>
      <c r="V308" s="93"/>
      <c r="W308" s="93"/>
      <c r="X308" s="93"/>
      <c r="Y308" s="93"/>
      <c r="Z308" s="93"/>
      <c r="AA308" s="93"/>
      <c r="AD308"/>
      <c r="AE308"/>
      <c r="AF308"/>
      <c r="AG308"/>
      <c r="AH308"/>
      <c r="AI308"/>
      <c r="AJ308"/>
      <c r="AK308"/>
      <c r="AL308"/>
      <c r="AM308"/>
      <c r="AN308"/>
      <c r="AO308"/>
      <c r="AP308"/>
      <c r="AQ308"/>
      <c r="AR308"/>
      <c r="AS308"/>
    </row>
    <row r="309" spans="1:45" s="75" customFormat="1" x14ac:dyDescent="0.25">
      <c r="A309" s="64"/>
      <c r="B309"/>
      <c r="C309"/>
      <c r="D309" s="93"/>
      <c r="E309" s="93"/>
      <c r="F309" s="93"/>
      <c r="G309" s="93"/>
      <c r="H309" s="93"/>
      <c r="I309" s="93"/>
      <c r="J309" s="93"/>
      <c r="K309" s="93"/>
      <c r="L309" s="93"/>
      <c r="M309" s="93"/>
      <c r="N309" s="93"/>
      <c r="O309" s="93"/>
      <c r="P309" s="93"/>
      <c r="Q309" s="93"/>
      <c r="R309" s="93"/>
      <c r="S309" s="93"/>
      <c r="T309" s="93"/>
      <c r="U309" s="93"/>
      <c r="V309" s="93"/>
      <c r="W309" s="93"/>
      <c r="X309" s="93"/>
      <c r="Y309" s="93"/>
      <c r="Z309" s="93"/>
      <c r="AA309" s="93"/>
      <c r="AD309"/>
      <c r="AE309"/>
      <c r="AF309"/>
      <c r="AG309"/>
      <c r="AH309"/>
      <c r="AI309"/>
      <c r="AJ309"/>
      <c r="AK309"/>
      <c r="AL309"/>
      <c r="AM309"/>
      <c r="AN309"/>
      <c r="AO309"/>
      <c r="AP309"/>
      <c r="AQ309"/>
      <c r="AR309"/>
      <c r="AS309"/>
    </row>
    <row r="310" spans="1:45" s="75" customFormat="1" x14ac:dyDescent="0.25">
      <c r="A310" s="64"/>
      <c r="B310"/>
      <c r="C310"/>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D310"/>
      <c r="AE310"/>
      <c r="AF310"/>
      <c r="AG310"/>
      <c r="AH310"/>
      <c r="AI310"/>
      <c r="AJ310"/>
      <c r="AK310"/>
      <c r="AL310"/>
      <c r="AM310"/>
      <c r="AN310"/>
      <c r="AO310"/>
      <c r="AP310"/>
      <c r="AQ310"/>
      <c r="AR310"/>
      <c r="AS310"/>
    </row>
    <row r="311" spans="1:45" s="75" customFormat="1" x14ac:dyDescent="0.25">
      <c r="A311" s="64"/>
      <c r="B311"/>
      <c r="C311"/>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D311"/>
      <c r="AE311"/>
      <c r="AF311"/>
      <c r="AG311"/>
      <c r="AH311"/>
      <c r="AI311"/>
      <c r="AJ311"/>
      <c r="AK311"/>
      <c r="AL311"/>
      <c r="AM311"/>
      <c r="AN311"/>
      <c r="AO311"/>
      <c r="AP311"/>
      <c r="AQ311"/>
      <c r="AR311"/>
      <c r="AS311"/>
    </row>
    <row r="312" spans="1:45" s="75" customFormat="1" x14ac:dyDescent="0.25">
      <c r="A312" s="64"/>
      <c r="B312"/>
      <c r="C312"/>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D312"/>
      <c r="AE312"/>
      <c r="AF312"/>
      <c r="AG312"/>
      <c r="AH312"/>
      <c r="AI312"/>
      <c r="AJ312"/>
      <c r="AK312"/>
      <c r="AL312"/>
      <c r="AM312"/>
      <c r="AN312"/>
      <c r="AO312"/>
      <c r="AP312"/>
      <c r="AQ312"/>
      <c r="AR312"/>
      <c r="AS312"/>
    </row>
    <row r="313" spans="1:45" s="75" customFormat="1" x14ac:dyDescent="0.25">
      <c r="A313" s="64"/>
      <c r="B313"/>
      <c r="C31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D313"/>
      <c r="AE313"/>
      <c r="AF313"/>
      <c r="AG313"/>
      <c r="AH313"/>
      <c r="AI313"/>
      <c r="AJ313"/>
      <c r="AK313"/>
      <c r="AL313"/>
      <c r="AM313"/>
      <c r="AN313"/>
      <c r="AO313"/>
      <c r="AP313"/>
      <c r="AQ313"/>
      <c r="AR313"/>
      <c r="AS313"/>
    </row>
    <row r="314" spans="1:45" s="75" customFormat="1" x14ac:dyDescent="0.25">
      <c r="A314" s="64"/>
      <c r="B314"/>
      <c r="C314"/>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D314"/>
      <c r="AE314"/>
      <c r="AF314"/>
      <c r="AG314"/>
      <c r="AH314"/>
      <c r="AI314"/>
      <c r="AJ314"/>
      <c r="AK314"/>
      <c r="AL314"/>
      <c r="AM314"/>
      <c r="AN314"/>
      <c r="AO314"/>
      <c r="AP314"/>
      <c r="AQ314"/>
      <c r="AR314"/>
      <c r="AS314"/>
    </row>
    <row r="315" spans="1:45" s="75" customFormat="1" x14ac:dyDescent="0.25">
      <c r="A315" s="64"/>
      <c r="B315"/>
      <c r="C315"/>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D315"/>
      <c r="AE315"/>
      <c r="AF315"/>
      <c r="AG315"/>
      <c r="AH315"/>
      <c r="AI315"/>
      <c r="AJ315"/>
      <c r="AK315"/>
      <c r="AL315"/>
      <c r="AM315"/>
      <c r="AN315"/>
      <c r="AO315"/>
      <c r="AP315"/>
      <c r="AQ315"/>
      <c r="AR315"/>
      <c r="AS315"/>
    </row>
    <row r="316" spans="1:45" s="75" customFormat="1" x14ac:dyDescent="0.25">
      <c r="A316" s="64"/>
      <c r="B316"/>
      <c r="C316"/>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D316"/>
      <c r="AE316"/>
      <c r="AF316"/>
      <c r="AG316"/>
      <c r="AH316"/>
      <c r="AI316"/>
      <c r="AJ316"/>
      <c r="AK316"/>
      <c r="AL316"/>
      <c r="AM316"/>
      <c r="AN316"/>
      <c r="AO316"/>
      <c r="AP316"/>
      <c r="AQ316"/>
      <c r="AR316"/>
      <c r="AS316"/>
    </row>
    <row r="317" spans="1:45" s="75" customFormat="1" x14ac:dyDescent="0.25">
      <c r="A317" s="64"/>
      <c r="B317"/>
      <c r="C317"/>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D317"/>
      <c r="AE317"/>
      <c r="AF317"/>
      <c r="AG317"/>
      <c r="AH317"/>
      <c r="AI317"/>
      <c r="AJ317"/>
      <c r="AK317"/>
      <c r="AL317"/>
      <c r="AM317"/>
      <c r="AN317"/>
      <c r="AO317"/>
      <c r="AP317"/>
      <c r="AQ317"/>
      <c r="AR317"/>
      <c r="AS317"/>
    </row>
    <row r="318" spans="1:45" s="75" customFormat="1" x14ac:dyDescent="0.25">
      <c r="A318" s="64"/>
      <c r="B318"/>
      <c r="C318"/>
      <c r="D318" s="93"/>
      <c r="E318" s="93"/>
      <c r="F318" s="93"/>
      <c r="G318" s="93"/>
      <c r="H318" s="93"/>
      <c r="I318" s="93"/>
      <c r="J318" s="93"/>
      <c r="K318" s="93"/>
      <c r="L318" s="93"/>
      <c r="M318" s="93"/>
      <c r="N318" s="93"/>
      <c r="O318" s="103"/>
      <c r="P318" s="93"/>
      <c r="Q318" s="93"/>
      <c r="R318" s="93"/>
      <c r="S318" s="93"/>
      <c r="T318" s="93"/>
      <c r="U318" s="93"/>
      <c r="V318" s="93"/>
      <c r="W318" s="93"/>
      <c r="X318" s="93"/>
      <c r="Y318" s="93"/>
      <c r="Z318" s="93"/>
      <c r="AA318" s="93"/>
      <c r="AD318"/>
      <c r="AE318"/>
      <c r="AF318"/>
      <c r="AG318"/>
      <c r="AH318"/>
      <c r="AI318"/>
      <c r="AJ318"/>
      <c r="AK318"/>
      <c r="AL318"/>
      <c r="AM318"/>
      <c r="AN318"/>
      <c r="AO318"/>
      <c r="AP318"/>
      <c r="AQ318"/>
      <c r="AR318"/>
      <c r="AS318"/>
    </row>
    <row r="319" spans="1:45" s="75" customFormat="1" x14ac:dyDescent="0.25">
      <c r="A319" s="64"/>
      <c r="B319"/>
      <c r="C319"/>
      <c r="D319" s="93"/>
      <c r="E319" s="93"/>
      <c r="F319" s="93"/>
      <c r="G319" s="93"/>
      <c r="H319" s="93"/>
      <c r="I319" s="93"/>
      <c r="J319" s="93"/>
      <c r="K319" s="93"/>
      <c r="L319" s="93"/>
      <c r="M319" s="93"/>
      <c r="N319" s="93"/>
      <c r="O319" s="103"/>
      <c r="P319" s="93"/>
      <c r="Q319" s="93"/>
      <c r="R319" s="93"/>
      <c r="S319" s="103"/>
      <c r="T319" s="93"/>
      <c r="U319" s="93"/>
      <c r="V319" s="93"/>
      <c r="W319" s="93"/>
      <c r="X319" s="93"/>
      <c r="Y319" s="93"/>
      <c r="Z319" s="93"/>
      <c r="AA319" s="93"/>
      <c r="AD319"/>
      <c r="AE319"/>
      <c r="AF319"/>
      <c r="AG319"/>
      <c r="AH319"/>
      <c r="AI319"/>
      <c r="AJ319"/>
      <c r="AK319"/>
      <c r="AL319"/>
      <c r="AM319"/>
      <c r="AN319"/>
      <c r="AO319"/>
      <c r="AP319"/>
      <c r="AQ319"/>
      <c r="AR319"/>
      <c r="AS319"/>
    </row>
    <row r="320" spans="1:45" s="75" customFormat="1" x14ac:dyDescent="0.25">
      <c r="A320" s="64"/>
      <c r="B320"/>
      <c r="C320"/>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D320"/>
      <c r="AE320"/>
      <c r="AF320"/>
      <c r="AG320"/>
      <c r="AH320"/>
      <c r="AI320"/>
      <c r="AJ320"/>
      <c r="AK320"/>
      <c r="AL320"/>
      <c r="AM320"/>
      <c r="AN320"/>
      <c r="AO320"/>
      <c r="AP320"/>
      <c r="AQ320"/>
      <c r="AR320"/>
      <c r="AS320"/>
    </row>
    <row r="321" spans="1:45" s="75" customFormat="1" x14ac:dyDescent="0.25">
      <c r="A321" s="64"/>
      <c r="B321"/>
      <c r="C321"/>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D321"/>
      <c r="AE321"/>
      <c r="AF321"/>
      <c r="AG321"/>
      <c r="AH321"/>
      <c r="AI321"/>
      <c r="AJ321"/>
      <c r="AK321"/>
      <c r="AL321"/>
      <c r="AM321"/>
      <c r="AN321"/>
      <c r="AO321"/>
      <c r="AP321"/>
      <c r="AQ321"/>
      <c r="AR321"/>
      <c r="AS321"/>
    </row>
    <row r="322" spans="1:45" s="75" customFormat="1" x14ac:dyDescent="0.25">
      <c r="A322" s="64"/>
      <c r="B322"/>
      <c r="C322"/>
      <c r="D322" s="93"/>
      <c r="E322" s="93"/>
      <c r="F322" s="93"/>
      <c r="G322" s="93"/>
      <c r="H322" s="93"/>
      <c r="I322" s="93"/>
      <c r="J322" s="93"/>
      <c r="K322" s="93"/>
      <c r="L322" s="93"/>
      <c r="M322" s="93"/>
      <c r="N322" s="93"/>
      <c r="O322" s="93"/>
      <c r="P322" s="93"/>
      <c r="Q322" s="93"/>
      <c r="R322" s="93"/>
      <c r="S322" s="103"/>
      <c r="T322" s="93"/>
      <c r="U322" s="93"/>
      <c r="V322" s="93"/>
      <c r="W322" s="93"/>
      <c r="X322" s="93"/>
      <c r="Y322" s="93"/>
      <c r="Z322" s="93"/>
      <c r="AA322" s="93"/>
      <c r="AD322"/>
      <c r="AE322"/>
      <c r="AF322"/>
      <c r="AG322"/>
      <c r="AH322"/>
      <c r="AI322"/>
      <c r="AJ322"/>
      <c r="AK322"/>
      <c r="AL322"/>
      <c r="AM322"/>
      <c r="AN322"/>
      <c r="AO322"/>
      <c r="AP322"/>
      <c r="AQ322"/>
      <c r="AR322"/>
      <c r="AS322"/>
    </row>
    <row r="323" spans="1:45" s="75" customFormat="1" x14ac:dyDescent="0.25">
      <c r="A323" s="64"/>
      <c r="B323"/>
      <c r="C32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D323"/>
      <c r="AE323"/>
      <c r="AF323"/>
      <c r="AG323"/>
      <c r="AH323"/>
      <c r="AI323"/>
      <c r="AJ323"/>
      <c r="AK323"/>
      <c r="AL323"/>
      <c r="AM323"/>
      <c r="AN323"/>
      <c r="AO323"/>
      <c r="AP323"/>
      <c r="AQ323"/>
      <c r="AR323"/>
      <c r="AS323"/>
    </row>
    <row r="324" spans="1:45" s="75" customFormat="1" x14ac:dyDescent="0.25">
      <c r="A324" s="64"/>
      <c r="B324"/>
      <c r="C324"/>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D324"/>
      <c r="AE324"/>
      <c r="AF324"/>
      <c r="AG324"/>
      <c r="AH324"/>
      <c r="AI324"/>
      <c r="AJ324"/>
      <c r="AK324"/>
      <c r="AL324"/>
      <c r="AM324"/>
      <c r="AN324"/>
      <c r="AO324"/>
      <c r="AP324"/>
      <c r="AQ324"/>
      <c r="AR324"/>
      <c r="AS324"/>
    </row>
    <row r="325" spans="1:45" s="75" customFormat="1" x14ac:dyDescent="0.25">
      <c r="A325" s="64"/>
      <c r="B325"/>
      <c r="C325"/>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D325"/>
      <c r="AE325"/>
      <c r="AF325"/>
      <c r="AG325"/>
      <c r="AH325"/>
      <c r="AI325"/>
      <c r="AJ325"/>
      <c r="AK325"/>
      <c r="AL325"/>
      <c r="AM325"/>
      <c r="AN325"/>
      <c r="AO325"/>
      <c r="AP325"/>
      <c r="AQ325"/>
      <c r="AR325"/>
      <c r="AS325"/>
    </row>
    <row r="326" spans="1:45" s="75" customFormat="1" x14ac:dyDescent="0.25">
      <c r="A326" s="64"/>
      <c r="B326"/>
      <c r="C326"/>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D326"/>
      <c r="AE326"/>
      <c r="AF326"/>
      <c r="AG326"/>
      <c r="AH326"/>
      <c r="AI326"/>
      <c r="AJ326"/>
      <c r="AK326"/>
      <c r="AL326"/>
      <c r="AM326"/>
      <c r="AN326"/>
      <c r="AO326"/>
      <c r="AP326"/>
      <c r="AQ326"/>
      <c r="AR326"/>
      <c r="AS326"/>
    </row>
    <row r="327" spans="1:45" s="75" customFormat="1" x14ac:dyDescent="0.25">
      <c r="A327" s="64"/>
      <c r="B327"/>
      <c r="C327"/>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D327"/>
      <c r="AE327"/>
      <c r="AF327"/>
      <c r="AG327"/>
      <c r="AH327"/>
      <c r="AI327"/>
      <c r="AJ327"/>
      <c r="AK327"/>
      <c r="AL327"/>
      <c r="AM327"/>
      <c r="AN327"/>
      <c r="AO327"/>
      <c r="AP327"/>
      <c r="AQ327"/>
      <c r="AR327"/>
      <c r="AS327"/>
    </row>
    <row r="328" spans="1:45" s="75" customFormat="1" x14ac:dyDescent="0.25">
      <c r="A328" s="64"/>
      <c r="B328"/>
      <c r="C328"/>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D328"/>
      <c r="AE328"/>
      <c r="AF328"/>
      <c r="AG328"/>
      <c r="AH328"/>
      <c r="AI328"/>
      <c r="AJ328"/>
      <c r="AK328"/>
      <c r="AL328"/>
      <c r="AM328"/>
      <c r="AN328"/>
      <c r="AO328"/>
      <c r="AP328"/>
      <c r="AQ328"/>
      <c r="AR328"/>
      <c r="AS328"/>
    </row>
    <row r="329" spans="1:45" s="75" customFormat="1" x14ac:dyDescent="0.25">
      <c r="A329" s="64"/>
      <c r="B329"/>
      <c r="C329"/>
      <c r="D329" s="93"/>
      <c r="E329" s="93"/>
      <c r="F329" s="93"/>
      <c r="G329" s="93"/>
      <c r="H329" s="93"/>
      <c r="I329" s="93"/>
      <c r="J329" s="93"/>
      <c r="K329" s="93"/>
      <c r="L329" s="93"/>
      <c r="M329" s="93"/>
      <c r="N329" s="93"/>
      <c r="O329" s="93"/>
      <c r="P329" s="93"/>
      <c r="Q329" s="93"/>
      <c r="R329" s="93"/>
      <c r="S329" s="103"/>
      <c r="T329" s="93"/>
      <c r="U329" s="93"/>
      <c r="V329" s="93"/>
      <c r="W329" s="93"/>
      <c r="X329" s="93"/>
      <c r="Y329" s="93"/>
      <c r="Z329" s="93"/>
      <c r="AA329" s="93"/>
      <c r="AD329"/>
      <c r="AE329"/>
      <c r="AF329"/>
      <c r="AG329"/>
      <c r="AH329"/>
      <c r="AI329"/>
      <c r="AJ329"/>
      <c r="AK329"/>
      <c r="AL329"/>
      <c r="AM329"/>
      <c r="AN329"/>
      <c r="AO329"/>
      <c r="AP329"/>
      <c r="AQ329"/>
      <c r="AR329"/>
      <c r="AS329"/>
    </row>
    <row r="330" spans="1:45" s="75" customFormat="1" x14ac:dyDescent="0.25">
      <c r="A330" s="64"/>
      <c r="B330"/>
      <c r="C330"/>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D330"/>
      <c r="AE330"/>
      <c r="AF330"/>
      <c r="AG330"/>
      <c r="AH330"/>
      <c r="AI330"/>
      <c r="AJ330"/>
      <c r="AK330"/>
      <c r="AL330"/>
      <c r="AM330"/>
      <c r="AN330"/>
      <c r="AO330"/>
      <c r="AP330"/>
      <c r="AQ330"/>
      <c r="AR330"/>
      <c r="AS330"/>
    </row>
    <row r="331" spans="1:45" s="75" customFormat="1" x14ac:dyDescent="0.25">
      <c r="A331" s="64"/>
      <c r="B331"/>
      <c r="C331"/>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D331"/>
      <c r="AE331"/>
      <c r="AF331"/>
      <c r="AG331"/>
      <c r="AH331"/>
      <c r="AI331"/>
      <c r="AJ331"/>
      <c r="AK331"/>
      <c r="AL331"/>
      <c r="AM331"/>
      <c r="AN331"/>
      <c r="AO331"/>
      <c r="AP331"/>
      <c r="AQ331"/>
      <c r="AR331"/>
      <c r="AS331"/>
    </row>
    <row r="332" spans="1:45" s="75" customFormat="1" x14ac:dyDescent="0.25">
      <c r="A332" s="64"/>
      <c r="B332"/>
      <c r="C332"/>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D332"/>
      <c r="AE332"/>
      <c r="AF332"/>
      <c r="AG332"/>
      <c r="AH332"/>
      <c r="AI332"/>
      <c r="AJ332"/>
      <c r="AK332"/>
      <c r="AL332"/>
      <c r="AM332"/>
      <c r="AN332"/>
      <c r="AO332"/>
      <c r="AP332"/>
      <c r="AQ332"/>
      <c r="AR332"/>
      <c r="AS332"/>
    </row>
    <row r="333" spans="1:45" s="75" customFormat="1" x14ac:dyDescent="0.25">
      <c r="A333" s="64"/>
      <c r="B333"/>
      <c r="C33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D333"/>
      <c r="AE333"/>
      <c r="AF333"/>
      <c r="AG333"/>
      <c r="AH333"/>
      <c r="AI333"/>
      <c r="AJ333"/>
      <c r="AK333"/>
      <c r="AL333"/>
      <c r="AM333"/>
      <c r="AN333"/>
      <c r="AO333"/>
      <c r="AP333"/>
      <c r="AQ333"/>
      <c r="AR333"/>
      <c r="AS333"/>
    </row>
    <row r="334" spans="1:45" s="75" customFormat="1" x14ac:dyDescent="0.25">
      <c r="A334" s="64"/>
      <c r="B334"/>
      <c r="C334"/>
      <c r="D334" s="93"/>
      <c r="E334" s="93"/>
      <c r="F334" s="93"/>
      <c r="G334" s="93"/>
      <c r="H334" s="93"/>
      <c r="I334" s="93"/>
      <c r="J334" s="93"/>
      <c r="K334" s="93"/>
      <c r="L334" s="93"/>
      <c r="M334" s="93"/>
      <c r="N334" s="93"/>
      <c r="O334" s="93"/>
      <c r="P334" s="93"/>
      <c r="Q334" s="93"/>
      <c r="R334" s="93"/>
      <c r="S334" s="103"/>
      <c r="T334" s="93"/>
      <c r="U334" s="93"/>
      <c r="V334" s="93"/>
      <c r="W334" s="93"/>
      <c r="X334" s="93"/>
      <c r="Y334" s="93"/>
      <c r="Z334" s="93"/>
      <c r="AA334" s="93"/>
      <c r="AD334"/>
      <c r="AE334"/>
      <c r="AF334"/>
      <c r="AG334"/>
      <c r="AH334"/>
      <c r="AI334"/>
      <c r="AJ334"/>
      <c r="AK334"/>
      <c r="AL334"/>
      <c r="AM334"/>
      <c r="AN334"/>
      <c r="AO334"/>
      <c r="AP334"/>
      <c r="AQ334"/>
      <c r="AR334"/>
      <c r="AS334"/>
    </row>
    <row r="335" spans="1:45" s="75" customFormat="1" x14ac:dyDescent="0.25">
      <c r="A335" s="64"/>
      <c r="B335"/>
      <c r="C335"/>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D335"/>
      <c r="AE335"/>
      <c r="AF335"/>
      <c r="AG335"/>
      <c r="AH335"/>
      <c r="AI335"/>
      <c r="AJ335"/>
      <c r="AK335"/>
      <c r="AL335"/>
      <c r="AM335"/>
      <c r="AN335"/>
      <c r="AO335"/>
      <c r="AP335"/>
      <c r="AQ335"/>
      <c r="AR335"/>
      <c r="AS335"/>
    </row>
    <row r="336" spans="1:45" s="75" customFormat="1" x14ac:dyDescent="0.25">
      <c r="A336" s="64"/>
      <c r="B336"/>
      <c r="C336"/>
      <c r="D336" s="93"/>
      <c r="E336" s="93"/>
      <c r="F336" s="93"/>
      <c r="G336" s="93"/>
      <c r="H336" s="93"/>
      <c r="I336" s="93"/>
      <c r="J336" s="93"/>
      <c r="K336" s="93"/>
      <c r="L336" s="93"/>
      <c r="M336" s="93"/>
      <c r="N336" s="93"/>
      <c r="O336" s="93"/>
      <c r="P336" s="93"/>
      <c r="Q336" s="93"/>
      <c r="R336" s="93"/>
      <c r="S336" s="103"/>
      <c r="T336" s="93"/>
      <c r="U336" s="93"/>
      <c r="V336" s="93"/>
      <c r="W336" s="93"/>
      <c r="X336" s="93"/>
      <c r="Y336" s="93"/>
      <c r="Z336" s="93"/>
      <c r="AA336" s="93"/>
      <c r="AD336"/>
      <c r="AE336"/>
      <c r="AF336"/>
      <c r="AG336"/>
      <c r="AH336"/>
      <c r="AI336"/>
      <c r="AJ336"/>
      <c r="AK336"/>
      <c r="AL336"/>
      <c r="AM336"/>
      <c r="AN336"/>
      <c r="AO336"/>
      <c r="AP336"/>
      <c r="AQ336"/>
      <c r="AR336"/>
      <c r="AS336"/>
    </row>
    <row r="337" spans="1:45" s="75" customFormat="1" x14ac:dyDescent="0.25">
      <c r="A337" s="64"/>
      <c r="B337"/>
      <c r="C337"/>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D337"/>
      <c r="AE337"/>
      <c r="AF337"/>
      <c r="AG337"/>
      <c r="AH337"/>
      <c r="AI337"/>
      <c r="AJ337"/>
      <c r="AK337"/>
      <c r="AL337"/>
      <c r="AM337"/>
      <c r="AN337"/>
      <c r="AO337"/>
      <c r="AP337"/>
      <c r="AQ337"/>
      <c r="AR337"/>
      <c r="AS337"/>
    </row>
    <row r="338" spans="1:45" s="75" customFormat="1" x14ac:dyDescent="0.25">
      <c r="A338" s="64"/>
      <c r="B338"/>
      <c r="C338"/>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D338"/>
      <c r="AE338"/>
      <c r="AF338"/>
      <c r="AG338"/>
      <c r="AH338"/>
      <c r="AI338"/>
      <c r="AJ338"/>
      <c r="AK338"/>
      <c r="AL338"/>
      <c r="AM338"/>
      <c r="AN338"/>
      <c r="AO338"/>
      <c r="AP338"/>
      <c r="AQ338"/>
      <c r="AR338"/>
      <c r="AS338"/>
    </row>
    <row r="339" spans="1:45" s="75" customFormat="1" x14ac:dyDescent="0.25">
      <c r="A339" s="64"/>
      <c r="B339"/>
      <c r="C339"/>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D339"/>
      <c r="AE339"/>
      <c r="AF339"/>
      <c r="AG339"/>
      <c r="AH339"/>
      <c r="AI339"/>
      <c r="AJ339"/>
      <c r="AK339"/>
      <c r="AL339"/>
      <c r="AM339"/>
      <c r="AN339"/>
      <c r="AO339"/>
      <c r="AP339"/>
      <c r="AQ339"/>
      <c r="AR339"/>
      <c r="AS339"/>
    </row>
    <row r="340" spans="1:45" s="75" customFormat="1" x14ac:dyDescent="0.25">
      <c r="A340" s="64"/>
      <c r="B340"/>
      <c r="C340"/>
      <c r="D340" s="93"/>
      <c r="E340" s="93"/>
      <c r="F340" s="93"/>
      <c r="G340" s="93"/>
      <c r="H340" s="93"/>
      <c r="I340" s="93"/>
      <c r="J340" s="93"/>
      <c r="K340" s="93"/>
      <c r="L340" s="93"/>
      <c r="M340" s="93"/>
      <c r="N340" s="93"/>
      <c r="O340" s="93"/>
      <c r="P340" s="93"/>
      <c r="Q340" s="93"/>
      <c r="R340" s="93"/>
      <c r="S340" s="103"/>
      <c r="T340" s="93"/>
      <c r="U340" s="93"/>
      <c r="V340" s="93"/>
      <c r="W340" s="93"/>
      <c r="X340" s="93"/>
      <c r="Y340" s="93"/>
      <c r="Z340" s="93"/>
      <c r="AA340" s="93"/>
      <c r="AD340"/>
      <c r="AE340"/>
      <c r="AF340"/>
      <c r="AG340"/>
      <c r="AH340"/>
      <c r="AI340"/>
      <c r="AJ340"/>
      <c r="AK340"/>
      <c r="AL340"/>
      <c r="AM340"/>
      <c r="AN340"/>
      <c r="AO340"/>
      <c r="AP340"/>
      <c r="AQ340"/>
      <c r="AR340"/>
      <c r="AS340"/>
    </row>
    <row r="341" spans="1:45" s="75" customFormat="1" x14ac:dyDescent="0.25">
      <c r="A341" s="64"/>
      <c r="B341"/>
      <c r="C341"/>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D341"/>
      <c r="AE341"/>
      <c r="AF341"/>
      <c r="AG341"/>
      <c r="AH341"/>
      <c r="AI341"/>
      <c r="AJ341"/>
      <c r="AK341"/>
      <c r="AL341"/>
      <c r="AM341"/>
      <c r="AN341"/>
      <c r="AO341"/>
      <c r="AP341"/>
      <c r="AQ341"/>
      <c r="AR341"/>
      <c r="AS341"/>
    </row>
    <row r="342" spans="1:45" s="75" customFormat="1" x14ac:dyDescent="0.25">
      <c r="A342" s="64"/>
      <c r="B342"/>
      <c r="C342"/>
      <c r="D342" s="93"/>
      <c r="E342" s="93"/>
      <c r="F342" s="93"/>
      <c r="G342" s="93"/>
      <c r="H342" s="93"/>
      <c r="I342" s="93"/>
      <c r="J342" s="93"/>
      <c r="K342" s="93"/>
      <c r="L342" s="93"/>
      <c r="M342" s="93"/>
      <c r="N342" s="93"/>
      <c r="O342" s="93"/>
      <c r="P342" s="93"/>
      <c r="Q342" s="93"/>
      <c r="R342" s="93"/>
      <c r="S342" s="103"/>
      <c r="T342" s="93"/>
      <c r="U342" s="93"/>
      <c r="V342" s="93"/>
      <c r="W342" s="93"/>
      <c r="X342" s="93"/>
      <c r="Y342" s="93"/>
      <c r="Z342" s="93"/>
      <c r="AA342" s="93"/>
      <c r="AD342"/>
      <c r="AE342"/>
      <c r="AF342"/>
      <c r="AG342"/>
      <c r="AH342"/>
      <c r="AI342"/>
      <c r="AJ342"/>
      <c r="AK342"/>
      <c r="AL342"/>
      <c r="AM342"/>
      <c r="AN342"/>
      <c r="AO342"/>
      <c r="AP342"/>
      <c r="AQ342"/>
      <c r="AR342"/>
      <c r="AS342"/>
    </row>
    <row r="343" spans="1:45" s="75" customFormat="1" x14ac:dyDescent="0.25">
      <c r="A343" s="64"/>
      <c r="B343"/>
      <c r="C343"/>
      <c r="D343" s="93"/>
      <c r="E343" s="93"/>
      <c r="F343" s="93"/>
      <c r="G343" s="93"/>
      <c r="H343" s="93"/>
      <c r="I343" s="93"/>
      <c r="J343" s="93"/>
      <c r="K343" s="93"/>
      <c r="L343" s="93"/>
      <c r="M343" s="93"/>
      <c r="N343" s="93"/>
      <c r="O343" s="93"/>
      <c r="P343" s="93"/>
      <c r="Q343" s="93"/>
      <c r="R343" s="93"/>
      <c r="S343" s="103"/>
      <c r="T343" s="93"/>
      <c r="U343" s="93"/>
      <c r="V343" s="93"/>
      <c r="W343" s="93"/>
      <c r="X343" s="93"/>
      <c r="Y343" s="93"/>
      <c r="Z343" s="93"/>
      <c r="AA343" s="93"/>
      <c r="AD343"/>
      <c r="AE343"/>
      <c r="AF343"/>
      <c r="AG343"/>
      <c r="AH343"/>
      <c r="AI343"/>
      <c r="AJ343"/>
      <c r="AK343"/>
      <c r="AL343"/>
      <c r="AM343"/>
      <c r="AN343"/>
      <c r="AO343"/>
      <c r="AP343"/>
      <c r="AQ343"/>
      <c r="AR343"/>
      <c r="AS343"/>
    </row>
    <row r="344" spans="1:45" s="75" customFormat="1" x14ac:dyDescent="0.25">
      <c r="A344" s="64"/>
      <c r="B344"/>
      <c r="C344"/>
      <c r="D344" s="93"/>
      <c r="E344" s="93"/>
      <c r="F344" s="93"/>
      <c r="G344" s="93"/>
      <c r="H344" s="93"/>
      <c r="I344" s="93"/>
      <c r="J344" s="93"/>
      <c r="K344" s="93"/>
      <c r="L344" s="93"/>
      <c r="M344" s="93"/>
      <c r="N344" s="93"/>
      <c r="O344" s="93"/>
      <c r="P344" s="93"/>
      <c r="Q344" s="93"/>
      <c r="R344" s="93"/>
      <c r="S344" s="103"/>
      <c r="T344" s="93"/>
      <c r="U344" s="93"/>
      <c r="V344" s="93"/>
      <c r="W344" s="93"/>
      <c r="X344" s="93"/>
      <c r="Y344" s="93"/>
      <c r="Z344" s="93"/>
      <c r="AA344" s="93"/>
      <c r="AD344"/>
      <c r="AE344"/>
      <c r="AF344"/>
      <c r="AG344"/>
      <c r="AH344"/>
      <c r="AI344"/>
      <c r="AJ344"/>
      <c r="AK344"/>
      <c r="AL344"/>
      <c r="AM344"/>
      <c r="AN344"/>
      <c r="AO344"/>
      <c r="AP344"/>
      <c r="AQ344"/>
      <c r="AR344"/>
      <c r="AS344"/>
    </row>
    <row r="345" spans="1:45" s="75" customFormat="1" x14ac:dyDescent="0.25">
      <c r="A345" s="64"/>
      <c r="B345"/>
      <c r="C345"/>
      <c r="D345" s="93"/>
      <c r="E345" s="93"/>
      <c r="F345" s="93"/>
      <c r="G345" s="93"/>
      <c r="H345" s="93"/>
      <c r="I345" s="93"/>
      <c r="J345" s="93"/>
      <c r="K345" s="93"/>
      <c r="L345" s="93"/>
      <c r="M345" s="93"/>
      <c r="N345" s="93"/>
      <c r="O345" s="93"/>
      <c r="P345" s="93"/>
      <c r="Q345" s="93"/>
      <c r="R345" s="93"/>
      <c r="S345" s="103"/>
      <c r="T345" s="93"/>
      <c r="U345" s="93"/>
      <c r="V345" s="93"/>
      <c r="W345" s="93"/>
      <c r="X345" s="93"/>
      <c r="Y345" s="93"/>
      <c r="Z345" s="93"/>
      <c r="AA345" s="93"/>
      <c r="AD345"/>
      <c r="AE345"/>
      <c r="AF345"/>
      <c r="AG345"/>
      <c r="AH345"/>
      <c r="AI345"/>
      <c r="AJ345"/>
      <c r="AK345"/>
      <c r="AL345"/>
      <c r="AM345"/>
      <c r="AN345"/>
      <c r="AO345"/>
      <c r="AP345"/>
      <c r="AQ345"/>
      <c r="AR345"/>
      <c r="AS345"/>
    </row>
    <row r="346" spans="1:45" s="75" customFormat="1" x14ac:dyDescent="0.25">
      <c r="A346" s="64"/>
      <c r="B346"/>
      <c r="C346"/>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D346"/>
      <c r="AE346"/>
      <c r="AF346"/>
      <c r="AG346"/>
      <c r="AH346"/>
      <c r="AI346"/>
      <c r="AJ346"/>
      <c r="AK346"/>
      <c r="AL346"/>
      <c r="AM346"/>
      <c r="AN346"/>
      <c r="AO346"/>
      <c r="AP346"/>
      <c r="AQ346"/>
      <c r="AR346"/>
      <c r="AS346"/>
    </row>
    <row r="347" spans="1:45" s="75" customFormat="1" x14ac:dyDescent="0.25">
      <c r="A347" s="64"/>
      <c r="B347"/>
      <c r="C347"/>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D347"/>
      <c r="AE347"/>
      <c r="AF347"/>
      <c r="AG347"/>
      <c r="AH347"/>
      <c r="AI347"/>
      <c r="AJ347"/>
      <c r="AK347"/>
      <c r="AL347"/>
      <c r="AM347"/>
      <c r="AN347"/>
      <c r="AO347"/>
      <c r="AP347"/>
      <c r="AQ347"/>
      <c r="AR347"/>
      <c r="AS347"/>
    </row>
    <row r="348" spans="1:45" s="75" customFormat="1" x14ac:dyDescent="0.25">
      <c r="A348" s="64"/>
      <c r="B348"/>
      <c r="C348"/>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D348"/>
      <c r="AE348"/>
      <c r="AF348"/>
      <c r="AG348"/>
      <c r="AH348"/>
      <c r="AI348"/>
      <c r="AJ348"/>
      <c r="AK348"/>
      <c r="AL348"/>
      <c r="AM348"/>
      <c r="AN348"/>
      <c r="AO348"/>
      <c r="AP348"/>
      <c r="AQ348"/>
      <c r="AR348"/>
      <c r="AS348"/>
    </row>
    <row r="349" spans="1:45" s="75" customFormat="1" x14ac:dyDescent="0.25">
      <c r="A349" s="64"/>
      <c r="B349"/>
      <c r="C349"/>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D349"/>
      <c r="AE349"/>
      <c r="AF349"/>
      <c r="AG349"/>
      <c r="AH349"/>
      <c r="AI349"/>
      <c r="AJ349"/>
      <c r="AK349"/>
      <c r="AL349"/>
      <c r="AM349"/>
      <c r="AN349"/>
      <c r="AO349"/>
      <c r="AP349"/>
      <c r="AQ349"/>
      <c r="AR349"/>
      <c r="AS349"/>
    </row>
    <row r="350" spans="1:45" s="75" customFormat="1" x14ac:dyDescent="0.25">
      <c r="A350" s="64"/>
      <c r="B350"/>
      <c r="C350"/>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D350"/>
      <c r="AE350"/>
      <c r="AF350"/>
      <c r="AG350"/>
      <c r="AH350"/>
      <c r="AI350"/>
      <c r="AJ350"/>
      <c r="AK350"/>
      <c r="AL350"/>
      <c r="AM350"/>
      <c r="AN350"/>
      <c r="AO350"/>
      <c r="AP350"/>
      <c r="AQ350"/>
      <c r="AR350"/>
      <c r="AS350"/>
    </row>
    <row r="351" spans="1:45" s="75" customFormat="1" x14ac:dyDescent="0.25">
      <c r="A351" s="64"/>
      <c r="B351"/>
      <c r="C351"/>
      <c r="D351" s="93"/>
      <c r="E351" s="93"/>
      <c r="F351" s="93"/>
      <c r="G351" s="93"/>
      <c r="H351" s="93"/>
      <c r="I351" s="93"/>
      <c r="J351" s="93"/>
      <c r="K351" s="93"/>
      <c r="L351" s="93"/>
      <c r="M351" s="93"/>
      <c r="N351" s="93"/>
      <c r="O351" s="93"/>
      <c r="P351" s="93"/>
      <c r="Q351" s="93"/>
      <c r="R351" s="93"/>
      <c r="S351" s="103"/>
      <c r="T351" s="93"/>
      <c r="U351" s="93"/>
      <c r="V351" s="93"/>
      <c r="W351" s="93"/>
      <c r="X351" s="93"/>
      <c r="Y351" s="93"/>
      <c r="Z351" s="93"/>
      <c r="AA351" s="93"/>
      <c r="AD351"/>
      <c r="AE351"/>
      <c r="AF351"/>
      <c r="AG351"/>
      <c r="AH351"/>
      <c r="AI351"/>
      <c r="AJ351"/>
      <c r="AK351"/>
      <c r="AL351"/>
      <c r="AM351"/>
      <c r="AN351"/>
      <c r="AO351"/>
      <c r="AP351"/>
      <c r="AQ351"/>
      <c r="AR351"/>
      <c r="AS351"/>
    </row>
    <row r="352" spans="1:45" s="75" customFormat="1" x14ac:dyDescent="0.25">
      <c r="A352" s="64"/>
      <c r="B352"/>
      <c r="C352"/>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D352"/>
      <c r="AE352"/>
      <c r="AF352"/>
      <c r="AG352"/>
      <c r="AH352"/>
      <c r="AI352"/>
      <c r="AJ352"/>
      <c r="AK352"/>
      <c r="AL352"/>
      <c r="AM352"/>
      <c r="AN352"/>
      <c r="AO352"/>
      <c r="AP352"/>
      <c r="AQ352"/>
      <c r="AR352"/>
      <c r="AS352"/>
    </row>
    <row r="353" spans="1:45" s="75" customFormat="1" x14ac:dyDescent="0.25">
      <c r="A353" s="64"/>
      <c r="B353"/>
      <c r="C35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D353"/>
      <c r="AE353"/>
      <c r="AF353"/>
      <c r="AG353"/>
      <c r="AH353"/>
      <c r="AI353"/>
      <c r="AJ353"/>
      <c r="AK353"/>
      <c r="AL353"/>
      <c r="AM353"/>
      <c r="AN353"/>
      <c r="AO353"/>
      <c r="AP353"/>
      <c r="AQ353"/>
      <c r="AR353"/>
      <c r="AS353"/>
    </row>
    <row r="354" spans="1:45" s="75" customFormat="1" x14ac:dyDescent="0.25">
      <c r="A354" s="64"/>
      <c r="B354"/>
      <c r="C354"/>
      <c r="D354" s="93"/>
      <c r="E354" s="93"/>
      <c r="F354" s="93"/>
      <c r="G354" s="93"/>
      <c r="H354" s="93"/>
      <c r="I354" s="93"/>
      <c r="J354" s="93"/>
      <c r="K354" s="93"/>
      <c r="L354" s="93"/>
      <c r="M354" s="93"/>
      <c r="N354" s="93"/>
      <c r="O354" s="93"/>
      <c r="P354" s="93"/>
      <c r="Q354" s="93"/>
      <c r="R354" s="93"/>
      <c r="S354" s="103"/>
      <c r="T354" s="93"/>
      <c r="U354" s="93"/>
      <c r="V354" s="93"/>
      <c r="W354" s="93"/>
      <c r="X354" s="93"/>
      <c r="Y354" s="93"/>
      <c r="Z354" s="93"/>
      <c r="AA354" s="93"/>
      <c r="AD354"/>
      <c r="AE354"/>
      <c r="AF354"/>
      <c r="AG354"/>
      <c r="AH354"/>
      <c r="AI354"/>
      <c r="AJ354"/>
      <c r="AK354"/>
      <c r="AL354"/>
      <c r="AM354"/>
      <c r="AN354"/>
      <c r="AO354"/>
      <c r="AP354"/>
      <c r="AQ354"/>
      <c r="AR354"/>
      <c r="AS354"/>
    </row>
    <row r="355" spans="1:45" s="75" customFormat="1" x14ac:dyDescent="0.25">
      <c r="A355" s="64"/>
      <c r="B355"/>
      <c r="C355"/>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D355"/>
      <c r="AE355"/>
      <c r="AF355"/>
      <c r="AG355"/>
      <c r="AH355"/>
      <c r="AI355"/>
      <c r="AJ355"/>
      <c r="AK355"/>
      <c r="AL355"/>
      <c r="AM355"/>
      <c r="AN355"/>
      <c r="AO355"/>
      <c r="AP355"/>
      <c r="AQ355"/>
      <c r="AR355"/>
      <c r="AS355"/>
    </row>
    <row r="356" spans="1:45" s="75" customFormat="1" x14ac:dyDescent="0.25">
      <c r="A356" s="64"/>
      <c r="B356"/>
      <c r="C356"/>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D356"/>
      <c r="AE356"/>
      <c r="AF356"/>
      <c r="AG356"/>
      <c r="AH356"/>
      <c r="AI356"/>
      <c r="AJ356"/>
      <c r="AK356"/>
      <c r="AL356"/>
      <c r="AM356"/>
      <c r="AN356"/>
      <c r="AO356"/>
      <c r="AP356"/>
      <c r="AQ356"/>
      <c r="AR356"/>
      <c r="AS356"/>
    </row>
    <row r="357" spans="1:45" s="75" customFormat="1" x14ac:dyDescent="0.25">
      <c r="A357" s="64"/>
      <c r="B357"/>
      <c r="C357"/>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D357"/>
      <c r="AE357"/>
      <c r="AF357"/>
      <c r="AG357"/>
      <c r="AH357"/>
      <c r="AI357"/>
      <c r="AJ357"/>
      <c r="AK357"/>
      <c r="AL357"/>
      <c r="AM357"/>
      <c r="AN357"/>
      <c r="AO357"/>
      <c r="AP357"/>
      <c r="AQ357"/>
      <c r="AR357"/>
      <c r="AS357"/>
    </row>
    <row r="358" spans="1:45" s="75" customFormat="1" x14ac:dyDescent="0.25">
      <c r="A358" s="64"/>
      <c r="B358"/>
      <c r="C358"/>
      <c r="D358" s="93"/>
      <c r="E358" s="93"/>
      <c r="F358" s="93"/>
      <c r="G358" s="93"/>
      <c r="H358" s="93"/>
      <c r="I358" s="93"/>
      <c r="J358" s="93"/>
      <c r="K358" s="93"/>
      <c r="L358" s="93"/>
      <c r="M358" s="93"/>
      <c r="N358" s="93"/>
      <c r="O358" s="93"/>
      <c r="P358" s="93"/>
      <c r="Q358" s="93"/>
      <c r="R358" s="93"/>
      <c r="S358" s="103"/>
      <c r="T358" s="93"/>
      <c r="U358" s="93"/>
      <c r="V358" s="93"/>
      <c r="W358" s="93"/>
      <c r="X358" s="93"/>
      <c r="Y358" s="93"/>
      <c r="Z358" s="93"/>
      <c r="AA358" s="93"/>
      <c r="AD358"/>
      <c r="AE358"/>
      <c r="AF358"/>
      <c r="AG358"/>
      <c r="AH358"/>
      <c r="AI358"/>
      <c r="AJ358"/>
      <c r="AK358"/>
      <c r="AL358"/>
      <c r="AM358"/>
      <c r="AN358"/>
      <c r="AO358"/>
      <c r="AP358"/>
      <c r="AQ358"/>
      <c r="AR358"/>
      <c r="AS358"/>
    </row>
    <row r="359" spans="1:45" s="75" customFormat="1" x14ac:dyDescent="0.25">
      <c r="A359" s="64"/>
      <c r="B359"/>
      <c r="C359"/>
      <c r="D359" s="93"/>
      <c r="E359" s="93"/>
      <c r="F359" s="93"/>
      <c r="G359" s="93"/>
      <c r="H359" s="93"/>
      <c r="I359" s="93"/>
      <c r="J359" s="93"/>
      <c r="K359" s="93"/>
      <c r="L359" s="93"/>
      <c r="M359" s="93"/>
      <c r="N359" s="93"/>
      <c r="O359" s="93"/>
      <c r="P359" s="93"/>
      <c r="Q359" s="93"/>
      <c r="R359" s="93"/>
      <c r="S359" s="93"/>
      <c r="T359" s="93"/>
      <c r="U359" s="93"/>
      <c r="V359" s="93"/>
      <c r="W359" s="93"/>
      <c r="X359" s="93"/>
      <c r="Y359" s="93"/>
      <c r="Z359" s="93"/>
      <c r="AA359" s="93"/>
      <c r="AD359"/>
      <c r="AE359"/>
      <c r="AF359"/>
      <c r="AG359"/>
      <c r="AH359"/>
      <c r="AI359"/>
      <c r="AJ359"/>
      <c r="AK359"/>
      <c r="AL359"/>
      <c r="AM359"/>
      <c r="AN359"/>
      <c r="AO359"/>
      <c r="AP359"/>
      <c r="AQ359"/>
      <c r="AR359"/>
      <c r="AS359"/>
    </row>
    <row r="360" spans="1:45" s="75" customFormat="1" x14ac:dyDescent="0.25">
      <c r="A360" s="64"/>
      <c r="B360"/>
      <c r="C360"/>
      <c r="D360" s="93"/>
      <c r="E360" s="93"/>
      <c r="F360" s="93"/>
      <c r="G360" s="93"/>
      <c r="H360" s="93"/>
      <c r="I360" s="93"/>
      <c r="J360" s="93"/>
      <c r="K360" s="93"/>
      <c r="L360" s="93"/>
      <c r="M360" s="93"/>
      <c r="N360" s="93"/>
      <c r="O360" s="93"/>
      <c r="P360" s="93"/>
      <c r="Q360" s="93"/>
      <c r="R360" s="93"/>
      <c r="S360" s="93"/>
      <c r="T360" s="93"/>
      <c r="U360" s="93"/>
      <c r="V360" s="93"/>
      <c r="W360" s="93"/>
      <c r="X360" s="93"/>
      <c r="Y360" s="93"/>
      <c r="Z360" s="93"/>
      <c r="AA360" s="93"/>
      <c r="AD360"/>
      <c r="AE360"/>
      <c r="AF360"/>
      <c r="AG360"/>
      <c r="AH360"/>
      <c r="AI360"/>
      <c r="AJ360"/>
      <c r="AK360"/>
      <c r="AL360"/>
      <c r="AM360"/>
      <c r="AN360"/>
      <c r="AO360"/>
      <c r="AP360"/>
      <c r="AQ360"/>
      <c r="AR360"/>
      <c r="AS360"/>
    </row>
    <row r="361" spans="1:45" s="75" customFormat="1" x14ac:dyDescent="0.25">
      <c r="A361" s="64"/>
      <c r="B361"/>
      <c r="C361"/>
      <c r="D361" s="93"/>
      <c r="E361" s="93"/>
      <c r="F361" s="93"/>
      <c r="G361" s="93"/>
      <c r="H361" s="93"/>
      <c r="I361" s="93"/>
      <c r="J361" s="93"/>
      <c r="K361" s="93"/>
      <c r="L361" s="93"/>
      <c r="M361" s="93"/>
      <c r="N361" s="93"/>
      <c r="O361" s="93"/>
      <c r="P361" s="93"/>
      <c r="Q361" s="93"/>
      <c r="R361" s="93"/>
      <c r="S361" s="93"/>
      <c r="T361" s="93"/>
      <c r="U361" s="93"/>
      <c r="V361" s="93"/>
      <c r="W361" s="93"/>
      <c r="X361" s="93"/>
      <c r="Y361" s="93"/>
      <c r="Z361" s="93"/>
      <c r="AA361" s="93"/>
      <c r="AD361"/>
      <c r="AE361"/>
      <c r="AF361"/>
      <c r="AG361"/>
      <c r="AH361"/>
      <c r="AI361"/>
      <c r="AJ361"/>
      <c r="AK361"/>
      <c r="AL361"/>
      <c r="AM361"/>
      <c r="AN361"/>
      <c r="AO361"/>
      <c r="AP361"/>
      <c r="AQ361"/>
      <c r="AR361"/>
      <c r="AS361"/>
    </row>
    <row r="362" spans="1:45" s="75" customFormat="1" x14ac:dyDescent="0.25">
      <c r="A362" s="64"/>
      <c r="B362"/>
      <c r="C362"/>
      <c r="D362" s="93"/>
      <c r="E362" s="93"/>
      <c r="F362" s="93"/>
      <c r="G362" s="93"/>
      <c r="H362" s="93"/>
      <c r="I362" s="93"/>
      <c r="J362" s="93"/>
      <c r="K362" s="93"/>
      <c r="L362" s="93"/>
      <c r="M362" s="93"/>
      <c r="N362" s="93"/>
      <c r="O362" s="93"/>
      <c r="P362" s="93"/>
      <c r="Q362" s="93"/>
      <c r="R362" s="93"/>
      <c r="S362" s="93"/>
      <c r="T362" s="93"/>
      <c r="U362" s="93"/>
      <c r="V362" s="93"/>
      <c r="W362" s="93"/>
      <c r="X362" s="93"/>
      <c r="Y362" s="93"/>
      <c r="Z362" s="93"/>
      <c r="AA362" s="93"/>
      <c r="AD362"/>
      <c r="AE362"/>
      <c r="AF362"/>
      <c r="AG362"/>
      <c r="AH362"/>
      <c r="AI362"/>
      <c r="AJ362"/>
      <c r="AK362"/>
      <c r="AL362"/>
      <c r="AM362"/>
      <c r="AN362"/>
      <c r="AO362"/>
      <c r="AP362"/>
      <c r="AQ362"/>
      <c r="AR362"/>
      <c r="AS362"/>
    </row>
    <row r="363" spans="1:45" s="75" customFormat="1" x14ac:dyDescent="0.25">
      <c r="A363" s="64"/>
      <c r="B363"/>
      <c r="C363"/>
      <c r="D363" s="93"/>
      <c r="E363" s="93"/>
      <c r="F363" s="93"/>
      <c r="G363" s="93"/>
      <c r="H363" s="93"/>
      <c r="I363" s="93"/>
      <c r="J363" s="93"/>
      <c r="K363" s="93"/>
      <c r="L363" s="93"/>
      <c r="M363" s="93"/>
      <c r="N363" s="93"/>
      <c r="O363" s="93"/>
      <c r="P363" s="93"/>
      <c r="Q363" s="93"/>
      <c r="R363" s="93"/>
      <c r="S363" s="93"/>
      <c r="T363" s="93"/>
      <c r="U363" s="93"/>
      <c r="V363" s="93"/>
      <c r="W363" s="93"/>
      <c r="X363" s="93"/>
      <c r="Y363" s="93"/>
      <c r="Z363" s="93"/>
      <c r="AA363" s="93"/>
      <c r="AD363"/>
      <c r="AE363"/>
      <c r="AF363"/>
      <c r="AG363"/>
      <c r="AH363"/>
      <c r="AI363"/>
      <c r="AJ363"/>
      <c r="AK363"/>
      <c r="AL363"/>
      <c r="AM363"/>
      <c r="AN363"/>
      <c r="AO363"/>
      <c r="AP363"/>
      <c r="AQ363"/>
      <c r="AR363"/>
      <c r="AS363"/>
    </row>
    <row r="364" spans="1:45" s="75" customFormat="1" x14ac:dyDescent="0.25">
      <c r="A364" s="64"/>
      <c r="B364"/>
      <c r="C364"/>
      <c r="D364" s="93"/>
      <c r="E364" s="93"/>
      <c r="F364" s="93"/>
      <c r="G364" s="93"/>
      <c r="H364" s="93"/>
      <c r="I364" s="93"/>
      <c r="J364" s="93"/>
      <c r="K364" s="93"/>
      <c r="L364" s="93"/>
      <c r="M364" s="93"/>
      <c r="N364" s="93"/>
      <c r="O364" s="93"/>
      <c r="P364" s="93"/>
      <c r="Q364" s="93"/>
      <c r="R364" s="93"/>
      <c r="S364" s="93"/>
      <c r="T364" s="93"/>
      <c r="U364" s="93"/>
      <c r="V364" s="93"/>
      <c r="W364" s="93"/>
      <c r="X364" s="93"/>
      <c r="Y364" s="93"/>
      <c r="Z364" s="93"/>
      <c r="AA364" s="93"/>
      <c r="AD364"/>
      <c r="AE364"/>
      <c r="AF364"/>
      <c r="AG364"/>
      <c r="AH364"/>
      <c r="AI364"/>
      <c r="AJ364"/>
      <c r="AK364"/>
      <c r="AL364"/>
      <c r="AM364"/>
      <c r="AN364"/>
      <c r="AO364"/>
      <c r="AP364"/>
      <c r="AQ364"/>
      <c r="AR364"/>
      <c r="AS364"/>
    </row>
    <row r="365" spans="1:45" s="75" customFormat="1" x14ac:dyDescent="0.25">
      <c r="A365" s="64"/>
      <c r="B365"/>
      <c r="C365"/>
      <c r="D365" s="93"/>
      <c r="E365" s="93"/>
      <c r="F365" s="93"/>
      <c r="G365" s="93"/>
      <c r="H365" s="93"/>
      <c r="I365" s="93"/>
      <c r="J365" s="93"/>
      <c r="K365" s="93"/>
      <c r="L365" s="93"/>
      <c r="M365" s="93"/>
      <c r="N365" s="93"/>
      <c r="O365" s="93"/>
      <c r="P365" s="93"/>
      <c r="Q365" s="93"/>
      <c r="R365" s="93"/>
      <c r="S365" s="93"/>
      <c r="T365" s="93"/>
      <c r="U365" s="93"/>
      <c r="V365" s="93"/>
      <c r="W365" s="93"/>
      <c r="X365" s="93"/>
      <c r="Y365" s="93"/>
      <c r="Z365" s="93"/>
      <c r="AA365" s="93"/>
      <c r="AD365"/>
      <c r="AE365"/>
      <c r="AF365"/>
      <c r="AG365"/>
      <c r="AH365"/>
      <c r="AI365"/>
      <c r="AJ365"/>
      <c r="AK365"/>
      <c r="AL365"/>
      <c r="AM365"/>
      <c r="AN365"/>
      <c r="AO365"/>
      <c r="AP365"/>
      <c r="AQ365"/>
      <c r="AR365"/>
      <c r="AS365"/>
    </row>
    <row r="366" spans="1:45" s="75" customFormat="1" x14ac:dyDescent="0.25">
      <c r="A366" s="64"/>
      <c r="B366"/>
      <c r="C366"/>
      <c r="D366" s="93"/>
      <c r="E366" s="93"/>
      <c r="F366" s="93"/>
      <c r="G366" s="93"/>
      <c r="H366" s="93"/>
      <c r="I366" s="93"/>
      <c r="J366" s="93"/>
      <c r="K366" s="93"/>
      <c r="L366" s="93"/>
      <c r="M366" s="93"/>
      <c r="N366" s="93"/>
      <c r="O366" s="93"/>
      <c r="P366" s="93"/>
      <c r="Q366" s="93"/>
      <c r="R366" s="93"/>
      <c r="S366" s="93"/>
      <c r="T366" s="93"/>
      <c r="U366" s="93"/>
      <c r="V366" s="93"/>
      <c r="W366" s="93"/>
      <c r="X366" s="93"/>
      <c r="Y366" s="93"/>
      <c r="Z366" s="93"/>
      <c r="AA366" s="93"/>
      <c r="AD366"/>
      <c r="AE366"/>
      <c r="AF366"/>
      <c r="AG366"/>
      <c r="AH366"/>
      <c r="AI366"/>
      <c r="AJ366"/>
      <c r="AK366"/>
      <c r="AL366"/>
      <c r="AM366"/>
      <c r="AN366"/>
      <c r="AO366"/>
      <c r="AP366"/>
      <c r="AQ366"/>
      <c r="AR366"/>
      <c r="AS366"/>
    </row>
    <row r="367" spans="1:45" s="75" customFormat="1" x14ac:dyDescent="0.25">
      <c r="A367" s="64"/>
      <c r="B367"/>
      <c r="C367"/>
      <c r="D367" s="93"/>
      <c r="E367" s="93"/>
      <c r="F367" s="93"/>
      <c r="G367" s="93"/>
      <c r="H367" s="93"/>
      <c r="I367" s="93"/>
      <c r="J367" s="93"/>
      <c r="K367" s="93"/>
      <c r="L367" s="93"/>
      <c r="M367" s="93"/>
      <c r="N367" s="93"/>
      <c r="O367" s="93"/>
      <c r="P367" s="93"/>
      <c r="Q367" s="93"/>
      <c r="R367" s="93"/>
      <c r="S367" s="103"/>
      <c r="T367" s="93"/>
      <c r="U367" s="93"/>
      <c r="V367" s="93"/>
      <c r="W367" s="93"/>
      <c r="X367" s="93"/>
      <c r="Y367" s="93"/>
      <c r="Z367" s="93"/>
      <c r="AA367" s="93"/>
      <c r="AD367"/>
      <c r="AE367"/>
      <c r="AF367"/>
      <c r="AG367"/>
      <c r="AH367"/>
      <c r="AI367"/>
      <c r="AJ367"/>
      <c r="AK367"/>
      <c r="AL367"/>
      <c r="AM367"/>
      <c r="AN367"/>
      <c r="AO367"/>
      <c r="AP367"/>
      <c r="AQ367"/>
      <c r="AR367"/>
      <c r="AS367"/>
    </row>
    <row r="368" spans="1:45" s="75" customFormat="1" x14ac:dyDescent="0.25">
      <c r="A368" s="64"/>
      <c r="B368"/>
      <c r="C368"/>
      <c r="D368" s="93"/>
      <c r="E368" s="93"/>
      <c r="F368" s="93"/>
      <c r="G368" s="93"/>
      <c r="H368" s="93"/>
      <c r="I368" s="93"/>
      <c r="J368" s="93"/>
      <c r="K368" s="93"/>
      <c r="L368" s="93"/>
      <c r="M368" s="93"/>
      <c r="N368" s="93"/>
      <c r="O368" s="93"/>
      <c r="P368" s="93"/>
      <c r="Q368" s="93"/>
      <c r="R368" s="93"/>
      <c r="S368" s="93"/>
      <c r="T368" s="93"/>
      <c r="U368" s="93"/>
      <c r="V368" s="93"/>
      <c r="W368" s="93"/>
      <c r="X368" s="93"/>
      <c r="Y368" s="93"/>
      <c r="Z368" s="93"/>
      <c r="AA368" s="93"/>
      <c r="AD368"/>
      <c r="AE368"/>
      <c r="AF368"/>
      <c r="AG368"/>
      <c r="AH368"/>
      <c r="AI368"/>
      <c r="AJ368"/>
      <c r="AK368"/>
      <c r="AL368"/>
      <c r="AM368"/>
      <c r="AN368"/>
      <c r="AO368"/>
      <c r="AP368"/>
      <c r="AQ368"/>
      <c r="AR368"/>
      <c r="AS368"/>
    </row>
    <row r="369" spans="1:45" s="75" customFormat="1" x14ac:dyDescent="0.25">
      <c r="A369" s="64"/>
      <c r="B369"/>
      <c r="C369"/>
      <c r="D369" s="93"/>
      <c r="E369" s="93"/>
      <c r="F369" s="93"/>
      <c r="G369" s="93"/>
      <c r="H369" s="93"/>
      <c r="I369" s="93"/>
      <c r="J369" s="93"/>
      <c r="K369" s="93"/>
      <c r="L369" s="93"/>
      <c r="M369" s="93"/>
      <c r="N369" s="93"/>
      <c r="O369" s="93"/>
      <c r="P369" s="93"/>
      <c r="Q369" s="93"/>
      <c r="R369" s="93"/>
      <c r="S369" s="103"/>
      <c r="T369" s="93"/>
      <c r="U369" s="93"/>
      <c r="V369" s="93"/>
      <c r="W369" s="93"/>
      <c r="X369" s="93"/>
      <c r="Y369" s="93"/>
      <c r="Z369" s="93"/>
      <c r="AA369" s="93"/>
      <c r="AD369"/>
      <c r="AE369"/>
      <c r="AF369"/>
      <c r="AG369"/>
      <c r="AH369"/>
      <c r="AI369"/>
      <c r="AJ369"/>
      <c r="AK369"/>
      <c r="AL369"/>
      <c r="AM369"/>
      <c r="AN369"/>
      <c r="AO369"/>
      <c r="AP369"/>
      <c r="AQ369"/>
      <c r="AR369"/>
      <c r="AS369"/>
    </row>
    <row r="370" spans="1:45" s="75" customFormat="1" x14ac:dyDescent="0.25">
      <c r="A370" s="64"/>
      <c r="B370"/>
      <c r="C370"/>
      <c r="D370" s="93"/>
      <c r="E370" s="93"/>
      <c r="F370" s="93"/>
      <c r="G370" s="93"/>
      <c r="H370" s="93"/>
      <c r="I370" s="93"/>
      <c r="J370" s="93"/>
      <c r="K370" s="93"/>
      <c r="L370" s="93"/>
      <c r="M370" s="93"/>
      <c r="N370" s="93"/>
      <c r="O370" s="93"/>
      <c r="P370" s="93"/>
      <c r="Q370" s="93"/>
      <c r="R370" s="93"/>
      <c r="S370" s="93"/>
      <c r="T370" s="93"/>
      <c r="U370" s="93"/>
      <c r="V370" s="93"/>
      <c r="W370" s="93"/>
      <c r="X370" s="93"/>
      <c r="Y370" s="93"/>
      <c r="Z370" s="93"/>
      <c r="AA370" s="93"/>
      <c r="AD370"/>
      <c r="AE370"/>
      <c r="AF370"/>
      <c r="AG370"/>
      <c r="AH370"/>
      <c r="AI370"/>
      <c r="AJ370"/>
      <c r="AK370"/>
      <c r="AL370"/>
      <c r="AM370"/>
      <c r="AN370"/>
      <c r="AO370"/>
      <c r="AP370"/>
      <c r="AQ370"/>
      <c r="AR370"/>
      <c r="AS370"/>
    </row>
    <row r="371" spans="1:45" s="75" customFormat="1" x14ac:dyDescent="0.25">
      <c r="A371" s="64"/>
      <c r="B371"/>
      <c r="C371"/>
      <c r="D371" s="93"/>
      <c r="E371" s="93"/>
      <c r="F371" s="93"/>
      <c r="G371" s="93"/>
      <c r="H371" s="93"/>
      <c r="I371" s="93"/>
      <c r="J371" s="93"/>
      <c r="K371" s="93"/>
      <c r="L371" s="93"/>
      <c r="M371" s="93"/>
      <c r="N371" s="93"/>
      <c r="O371" s="93"/>
      <c r="P371" s="93"/>
      <c r="Q371" s="93"/>
      <c r="R371" s="93"/>
      <c r="S371" s="93"/>
      <c r="T371" s="93"/>
      <c r="U371" s="93"/>
      <c r="V371" s="93"/>
      <c r="W371" s="93"/>
      <c r="X371" s="93"/>
      <c r="Y371" s="93"/>
      <c r="Z371" s="93"/>
      <c r="AA371" s="93"/>
      <c r="AD371"/>
      <c r="AE371"/>
      <c r="AF371"/>
      <c r="AG371"/>
      <c r="AH371"/>
      <c r="AI371"/>
      <c r="AJ371"/>
      <c r="AK371"/>
      <c r="AL371"/>
      <c r="AM371"/>
      <c r="AN371"/>
      <c r="AO371"/>
      <c r="AP371"/>
      <c r="AQ371"/>
      <c r="AR371"/>
      <c r="AS371"/>
    </row>
    <row r="372" spans="1:45" s="75" customFormat="1" x14ac:dyDescent="0.25">
      <c r="A372" s="64"/>
      <c r="B372"/>
      <c r="C372"/>
      <c r="D372" s="93"/>
      <c r="E372" s="93"/>
      <c r="F372" s="93"/>
      <c r="G372" s="93"/>
      <c r="H372" s="93"/>
      <c r="I372" s="93"/>
      <c r="J372" s="93"/>
      <c r="K372" s="93"/>
      <c r="L372" s="93"/>
      <c r="M372" s="93"/>
      <c r="N372" s="93"/>
      <c r="O372" s="93"/>
      <c r="P372" s="93"/>
      <c r="Q372" s="93"/>
      <c r="R372" s="93"/>
      <c r="S372" s="93"/>
      <c r="T372" s="93"/>
      <c r="U372" s="93"/>
      <c r="V372" s="93"/>
      <c r="W372" s="93"/>
      <c r="X372" s="93"/>
      <c r="Y372" s="93"/>
      <c r="Z372" s="93"/>
      <c r="AA372" s="93"/>
      <c r="AD372"/>
      <c r="AE372"/>
      <c r="AF372"/>
      <c r="AG372"/>
      <c r="AH372"/>
      <c r="AI372"/>
      <c r="AJ372"/>
      <c r="AK372"/>
      <c r="AL372"/>
      <c r="AM372"/>
      <c r="AN372"/>
      <c r="AO372"/>
      <c r="AP372"/>
      <c r="AQ372"/>
      <c r="AR372"/>
      <c r="AS372"/>
    </row>
    <row r="373" spans="1:45" s="75" customFormat="1" x14ac:dyDescent="0.25">
      <c r="A373" s="64"/>
      <c r="B373"/>
      <c r="C373"/>
      <c r="D373" s="93"/>
      <c r="E373" s="93"/>
      <c r="F373" s="93"/>
      <c r="G373" s="93"/>
      <c r="H373" s="93"/>
      <c r="I373" s="93"/>
      <c r="J373" s="93"/>
      <c r="K373" s="93"/>
      <c r="L373" s="93"/>
      <c r="M373" s="93"/>
      <c r="N373" s="93"/>
      <c r="O373" s="93"/>
      <c r="P373" s="93"/>
      <c r="Q373" s="93"/>
      <c r="R373" s="93"/>
      <c r="S373" s="93"/>
      <c r="T373" s="93"/>
      <c r="U373" s="93"/>
      <c r="V373" s="93"/>
      <c r="W373" s="93"/>
      <c r="X373" s="93"/>
      <c r="Y373" s="93"/>
      <c r="Z373" s="93"/>
      <c r="AA373" s="93"/>
      <c r="AD373"/>
      <c r="AE373"/>
      <c r="AF373"/>
      <c r="AG373"/>
      <c r="AH373"/>
      <c r="AI373"/>
      <c r="AJ373"/>
      <c r="AK373"/>
      <c r="AL373"/>
      <c r="AM373"/>
      <c r="AN373"/>
      <c r="AO373"/>
      <c r="AP373"/>
      <c r="AQ373"/>
      <c r="AR373"/>
      <c r="AS373"/>
    </row>
    <row r="374" spans="1:45" s="75" customFormat="1" x14ac:dyDescent="0.25">
      <c r="A374" s="64"/>
      <c r="B374"/>
      <c r="C374"/>
      <c r="D374" s="93"/>
      <c r="E374" s="93"/>
      <c r="F374" s="93"/>
      <c r="G374" s="93"/>
      <c r="H374" s="93"/>
      <c r="I374" s="93"/>
      <c r="J374" s="93"/>
      <c r="K374" s="93"/>
      <c r="L374" s="93"/>
      <c r="M374" s="93"/>
      <c r="N374" s="93"/>
      <c r="O374" s="93"/>
      <c r="P374" s="93"/>
      <c r="Q374" s="93"/>
      <c r="R374" s="93"/>
      <c r="S374" s="93"/>
      <c r="T374" s="93"/>
      <c r="U374" s="93"/>
      <c r="V374" s="93"/>
      <c r="W374" s="93"/>
      <c r="X374" s="93"/>
      <c r="Y374" s="93"/>
      <c r="Z374" s="93"/>
      <c r="AA374" s="93"/>
      <c r="AD374"/>
      <c r="AE374"/>
      <c r="AF374"/>
      <c r="AG374"/>
      <c r="AH374"/>
      <c r="AI374"/>
      <c r="AJ374"/>
      <c r="AK374"/>
      <c r="AL374"/>
      <c r="AM374"/>
      <c r="AN374"/>
      <c r="AO374"/>
      <c r="AP374"/>
      <c r="AQ374"/>
      <c r="AR374"/>
      <c r="AS374"/>
    </row>
    <row r="375" spans="1:45" s="75" customFormat="1" x14ac:dyDescent="0.25">
      <c r="A375" s="64"/>
      <c r="B375"/>
      <c r="C375"/>
      <c r="D375" s="93"/>
      <c r="E375" s="93"/>
      <c r="F375" s="93"/>
      <c r="G375" s="93"/>
      <c r="H375" s="93"/>
      <c r="I375" s="93"/>
      <c r="J375" s="93"/>
      <c r="K375" s="93"/>
      <c r="L375" s="93"/>
      <c r="M375" s="93"/>
      <c r="N375" s="93"/>
      <c r="O375" s="93"/>
      <c r="P375" s="93"/>
      <c r="Q375" s="93"/>
      <c r="R375" s="93"/>
      <c r="S375" s="103"/>
      <c r="T375" s="93"/>
      <c r="U375" s="93"/>
      <c r="V375" s="93"/>
      <c r="W375" s="93"/>
      <c r="X375" s="93"/>
      <c r="Y375" s="93"/>
      <c r="Z375" s="93"/>
      <c r="AA375" s="93"/>
      <c r="AD375"/>
      <c r="AE375"/>
      <c r="AF375"/>
      <c r="AG375"/>
      <c r="AH375"/>
      <c r="AI375"/>
      <c r="AJ375"/>
      <c r="AK375"/>
      <c r="AL375"/>
      <c r="AM375"/>
      <c r="AN375"/>
      <c r="AO375"/>
      <c r="AP375"/>
      <c r="AQ375"/>
      <c r="AR375"/>
      <c r="AS375"/>
    </row>
    <row r="376" spans="1:45" s="75" customFormat="1" x14ac:dyDescent="0.25">
      <c r="A376" s="64"/>
      <c r="B376"/>
      <c r="C376"/>
      <c r="D376" s="93"/>
      <c r="E376" s="93"/>
      <c r="F376" s="93"/>
      <c r="G376" s="93"/>
      <c r="H376" s="93"/>
      <c r="I376" s="93"/>
      <c r="J376" s="93"/>
      <c r="K376" s="93"/>
      <c r="L376" s="93"/>
      <c r="M376" s="93"/>
      <c r="N376" s="93"/>
      <c r="O376" s="93"/>
      <c r="P376" s="93"/>
      <c r="Q376" s="93"/>
      <c r="R376" s="93"/>
      <c r="S376" s="93"/>
      <c r="T376" s="93"/>
      <c r="U376" s="93"/>
      <c r="V376" s="93"/>
      <c r="W376" s="93"/>
      <c r="X376" s="93"/>
      <c r="Y376" s="93"/>
      <c r="Z376" s="93"/>
      <c r="AA376" s="93"/>
      <c r="AD376"/>
      <c r="AE376"/>
      <c r="AF376"/>
      <c r="AG376"/>
      <c r="AH376"/>
      <c r="AI376"/>
      <c r="AJ376"/>
      <c r="AK376"/>
      <c r="AL376"/>
      <c r="AM376"/>
      <c r="AN376"/>
      <c r="AO376"/>
      <c r="AP376"/>
      <c r="AQ376"/>
      <c r="AR376"/>
      <c r="AS376"/>
    </row>
    <row r="377" spans="1:45" s="75" customFormat="1" x14ac:dyDescent="0.25">
      <c r="A377" s="64"/>
      <c r="B377"/>
      <c r="C377"/>
      <c r="D377" s="93"/>
      <c r="E377" s="93"/>
      <c r="F377" s="93"/>
      <c r="G377" s="93"/>
      <c r="H377" s="93"/>
      <c r="I377" s="93"/>
      <c r="J377" s="93"/>
      <c r="K377" s="93"/>
      <c r="L377" s="93"/>
      <c r="M377" s="93"/>
      <c r="N377" s="93"/>
      <c r="O377" s="93"/>
      <c r="P377" s="93"/>
      <c r="Q377" s="93"/>
      <c r="R377" s="93"/>
      <c r="S377" s="93"/>
      <c r="T377" s="93"/>
      <c r="U377" s="93"/>
      <c r="V377" s="93"/>
      <c r="W377" s="93"/>
      <c r="X377" s="93"/>
      <c r="Y377" s="93"/>
      <c r="Z377" s="93"/>
      <c r="AA377" s="93"/>
      <c r="AD377"/>
      <c r="AE377"/>
      <c r="AF377"/>
      <c r="AG377"/>
      <c r="AH377"/>
      <c r="AI377"/>
      <c r="AJ377"/>
      <c r="AK377"/>
      <c r="AL377"/>
      <c r="AM377"/>
      <c r="AN377"/>
      <c r="AO377"/>
      <c r="AP377"/>
      <c r="AQ377"/>
      <c r="AR377"/>
      <c r="AS377"/>
    </row>
    <row r="378" spans="1:45" s="75" customFormat="1" x14ac:dyDescent="0.25">
      <c r="A378" s="64"/>
      <c r="B378"/>
      <c r="C378"/>
      <c r="D378" s="93"/>
      <c r="E378" s="93"/>
      <c r="F378" s="93"/>
      <c r="G378" s="93"/>
      <c r="H378" s="93"/>
      <c r="I378" s="93"/>
      <c r="J378" s="93"/>
      <c r="K378" s="93"/>
      <c r="L378" s="93"/>
      <c r="M378" s="93"/>
      <c r="N378" s="93"/>
      <c r="O378" s="93"/>
      <c r="P378" s="93"/>
      <c r="Q378" s="93"/>
      <c r="R378" s="93"/>
      <c r="S378" s="93"/>
      <c r="T378" s="93"/>
      <c r="U378" s="93"/>
      <c r="V378" s="93"/>
      <c r="W378" s="93"/>
      <c r="X378" s="93"/>
      <c r="Y378" s="93"/>
      <c r="Z378" s="93"/>
      <c r="AA378" s="93"/>
      <c r="AD378"/>
      <c r="AE378"/>
      <c r="AF378"/>
      <c r="AG378"/>
      <c r="AH378"/>
      <c r="AI378"/>
      <c r="AJ378"/>
      <c r="AK378"/>
      <c r="AL378"/>
      <c r="AM378"/>
      <c r="AN378"/>
      <c r="AO378"/>
      <c r="AP378"/>
      <c r="AQ378"/>
      <c r="AR378"/>
      <c r="AS378"/>
    </row>
    <row r="379" spans="1:45" s="75" customFormat="1" x14ac:dyDescent="0.25">
      <c r="A379" s="64"/>
      <c r="B379"/>
      <c r="C379"/>
      <c r="D379" s="93"/>
      <c r="E379" s="93"/>
      <c r="F379" s="93"/>
      <c r="G379" s="93"/>
      <c r="H379" s="93"/>
      <c r="I379" s="93"/>
      <c r="J379" s="93"/>
      <c r="K379" s="93"/>
      <c r="L379" s="93"/>
      <c r="M379" s="93"/>
      <c r="N379" s="93"/>
      <c r="O379" s="93"/>
      <c r="P379" s="93"/>
      <c r="Q379" s="93"/>
      <c r="R379" s="93"/>
      <c r="S379" s="93"/>
      <c r="T379" s="93"/>
      <c r="U379" s="93"/>
      <c r="V379" s="93"/>
      <c r="W379" s="93"/>
      <c r="X379" s="93"/>
      <c r="Y379" s="93"/>
      <c r="Z379" s="93"/>
      <c r="AA379" s="93"/>
      <c r="AD379"/>
      <c r="AE379"/>
      <c r="AF379"/>
      <c r="AG379"/>
      <c r="AH379"/>
      <c r="AI379"/>
      <c r="AJ379"/>
      <c r="AK379"/>
      <c r="AL379"/>
      <c r="AM379"/>
      <c r="AN379"/>
      <c r="AO379"/>
      <c r="AP379"/>
      <c r="AQ379"/>
      <c r="AR379"/>
      <c r="AS379"/>
    </row>
    <row r="380" spans="1:45" s="75" customFormat="1" x14ac:dyDescent="0.25">
      <c r="A380" s="64"/>
      <c r="B380"/>
      <c r="C380"/>
      <c r="D380" s="93"/>
      <c r="E380" s="93"/>
      <c r="F380" s="93"/>
      <c r="G380" s="93"/>
      <c r="H380" s="93"/>
      <c r="I380" s="93"/>
      <c r="J380" s="93"/>
      <c r="K380" s="93"/>
      <c r="L380" s="93"/>
      <c r="M380" s="93"/>
      <c r="N380" s="93"/>
      <c r="O380" s="93"/>
      <c r="P380" s="93"/>
      <c r="Q380" s="93"/>
      <c r="R380" s="93"/>
      <c r="S380" s="93"/>
      <c r="T380" s="93"/>
      <c r="U380" s="93"/>
      <c r="V380" s="93"/>
      <c r="W380" s="93"/>
      <c r="X380" s="93"/>
      <c r="Y380" s="93"/>
      <c r="Z380" s="93"/>
      <c r="AA380" s="93"/>
      <c r="AD380"/>
      <c r="AE380"/>
      <c r="AF380"/>
      <c r="AG380"/>
      <c r="AH380"/>
      <c r="AI380"/>
      <c r="AJ380"/>
      <c r="AK380"/>
      <c r="AL380"/>
      <c r="AM380"/>
      <c r="AN380"/>
      <c r="AO380"/>
      <c r="AP380"/>
      <c r="AQ380"/>
      <c r="AR380"/>
      <c r="AS380"/>
    </row>
    <row r="381" spans="1:45" s="75" customFormat="1" x14ac:dyDescent="0.25">
      <c r="A381" s="64"/>
      <c r="B381"/>
      <c r="C381"/>
      <c r="D381" s="93"/>
      <c r="E381" s="93"/>
      <c r="F381" s="93"/>
      <c r="G381" s="93"/>
      <c r="H381" s="93"/>
      <c r="I381" s="93"/>
      <c r="J381" s="93"/>
      <c r="K381" s="93"/>
      <c r="L381" s="93"/>
      <c r="M381" s="93"/>
      <c r="N381" s="93"/>
      <c r="O381" s="93"/>
      <c r="P381" s="93"/>
      <c r="Q381" s="93"/>
      <c r="R381" s="93"/>
      <c r="S381" s="93"/>
      <c r="T381" s="93"/>
      <c r="U381" s="93"/>
      <c r="V381" s="93"/>
      <c r="W381" s="93"/>
      <c r="X381" s="93"/>
      <c r="Y381" s="93"/>
      <c r="Z381" s="93"/>
      <c r="AA381" s="93"/>
      <c r="AD381"/>
      <c r="AE381"/>
      <c r="AF381"/>
      <c r="AG381"/>
      <c r="AH381"/>
      <c r="AI381"/>
      <c r="AJ381"/>
      <c r="AK381"/>
      <c r="AL381"/>
      <c r="AM381"/>
      <c r="AN381"/>
      <c r="AO381"/>
      <c r="AP381"/>
      <c r="AQ381"/>
      <c r="AR381"/>
      <c r="AS381"/>
    </row>
    <row r="382" spans="1:45" s="75" customFormat="1" x14ac:dyDescent="0.25">
      <c r="A382" s="64"/>
      <c r="B382"/>
      <c r="C382"/>
      <c r="D382" s="93"/>
      <c r="E382" s="93"/>
      <c r="F382" s="93"/>
      <c r="G382" s="93"/>
      <c r="H382" s="93"/>
      <c r="I382" s="93"/>
      <c r="J382" s="93"/>
      <c r="K382" s="93"/>
      <c r="L382" s="93"/>
      <c r="M382" s="93"/>
      <c r="N382" s="93"/>
      <c r="O382" s="93"/>
      <c r="P382" s="93"/>
      <c r="Q382" s="93"/>
      <c r="R382" s="93"/>
      <c r="S382" s="93"/>
      <c r="T382" s="93"/>
      <c r="U382" s="93"/>
      <c r="V382" s="93"/>
      <c r="W382" s="93"/>
      <c r="X382" s="93"/>
      <c r="Y382" s="93"/>
      <c r="Z382" s="93"/>
      <c r="AA382" s="93"/>
      <c r="AD382"/>
      <c r="AE382"/>
      <c r="AF382"/>
      <c r="AG382"/>
      <c r="AH382"/>
      <c r="AI382"/>
      <c r="AJ382"/>
      <c r="AK382"/>
      <c r="AL382"/>
      <c r="AM382"/>
      <c r="AN382"/>
      <c r="AO382"/>
      <c r="AP382"/>
      <c r="AQ382"/>
      <c r="AR382"/>
      <c r="AS382"/>
    </row>
    <row r="383" spans="1:45" s="75" customFormat="1" x14ac:dyDescent="0.25">
      <c r="A383" s="64"/>
      <c r="B383"/>
      <c r="C383"/>
      <c r="D383" s="93"/>
      <c r="E383" s="93"/>
      <c r="F383" s="93"/>
      <c r="G383" s="93"/>
      <c r="H383" s="93"/>
      <c r="I383" s="93"/>
      <c r="J383" s="93"/>
      <c r="K383" s="93"/>
      <c r="L383" s="93"/>
      <c r="M383" s="93"/>
      <c r="N383" s="93"/>
      <c r="O383" s="93"/>
      <c r="P383" s="93"/>
      <c r="Q383" s="93"/>
      <c r="R383" s="93"/>
      <c r="S383" s="93"/>
      <c r="T383" s="93"/>
      <c r="U383" s="93"/>
      <c r="V383" s="93"/>
      <c r="W383" s="93"/>
      <c r="X383" s="93"/>
      <c r="Y383" s="93"/>
      <c r="Z383" s="93"/>
      <c r="AA383" s="93"/>
      <c r="AD383"/>
      <c r="AE383"/>
      <c r="AF383"/>
      <c r="AG383"/>
      <c r="AH383"/>
      <c r="AI383"/>
      <c r="AJ383"/>
      <c r="AK383"/>
      <c r="AL383"/>
      <c r="AM383"/>
      <c r="AN383"/>
      <c r="AO383"/>
      <c r="AP383"/>
      <c r="AQ383"/>
      <c r="AR383"/>
      <c r="AS383"/>
    </row>
    <row r="384" spans="1:45" s="75" customFormat="1" x14ac:dyDescent="0.25">
      <c r="A384" s="64"/>
      <c r="B384"/>
      <c r="C384"/>
      <c r="D384" s="93"/>
      <c r="E384" s="93"/>
      <c r="F384" s="93"/>
      <c r="G384" s="93"/>
      <c r="H384" s="93"/>
      <c r="I384" s="93"/>
      <c r="J384" s="93"/>
      <c r="K384" s="93"/>
      <c r="L384" s="93"/>
      <c r="M384" s="93"/>
      <c r="N384" s="93"/>
      <c r="O384" s="93"/>
      <c r="P384" s="93"/>
      <c r="Q384" s="93"/>
      <c r="R384" s="93"/>
      <c r="S384" s="93"/>
      <c r="T384" s="93"/>
      <c r="U384" s="93"/>
      <c r="V384" s="93"/>
      <c r="W384" s="93"/>
      <c r="X384" s="93"/>
      <c r="Y384" s="93"/>
      <c r="Z384" s="93"/>
      <c r="AA384" s="93"/>
      <c r="AD384"/>
      <c r="AE384"/>
      <c r="AF384"/>
      <c r="AG384"/>
      <c r="AH384"/>
      <c r="AI384"/>
      <c r="AJ384"/>
      <c r="AK384"/>
      <c r="AL384"/>
      <c r="AM384"/>
      <c r="AN384"/>
      <c r="AO384"/>
      <c r="AP384"/>
      <c r="AQ384"/>
      <c r="AR384"/>
      <c r="AS384"/>
    </row>
    <row r="385" spans="1:45" s="75" customFormat="1" x14ac:dyDescent="0.25">
      <c r="A385" s="64"/>
      <c r="B385"/>
      <c r="C385"/>
      <c r="D385" s="93"/>
      <c r="E385" s="93"/>
      <c r="F385" s="93"/>
      <c r="G385" s="93"/>
      <c r="H385" s="93"/>
      <c r="I385" s="93"/>
      <c r="J385" s="93"/>
      <c r="K385" s="93"/>
      <c r="L385" s="93"/>
      <c r="M385" s="93"/>
      <c r="N385" s="93"/>
      <c r="O385" s="93"/>
      <c r="P385" s="93"/>
      <c r="Q385" s="93"/>
      <c r="R385" s="93"/>
      <c r="S385" s="93"/>
      <c r="T385" s="93"/>
      <c r="U385" s="93"/>
      <c r="V385" s="93"/>
      <c r="W385" s="93"/>
      <c r="X385" s="93"/>
      <c r="Y385" s="93"/>
      <c r="Z385" s="93"/>
      <c r="AA385" s="93"/>
      <c r="AD385"/>
      <c r="AE385"/>
      <c r="AF385"/>
      <c r="AG385"/>
      <c r="AH385"/>
      <c r="AI385"/>
      <c r="AJ385"/>
      <c r="AK385"/>
      <c r="AL385"/>
      <c r="AM385"/>
      <c r="AN385"/>
      <c r="AO385"/>
      <c r="AP385"/>
      <c r="AQ385"/>
      <c r="AR385"/>
      <c r="AS385"/>
    </row>
    <row r="386" spans="1:45" s="75" customFormat="1" x14ac:dyDescent="0.25">
      <c r="A386" s="64"/>
      <c r="B386"/>
      <c r="C386"/>
      <c r="D386" s="93"/>
      <c r="E386" s="93"/>
      <c r="F386" s="93"/>
      <c r="G386" s="93"/>
      <c r="H386" s="93"/>
      <c r="I386" s="93"/>
      <c r="J386" s="93"/>
      <c r="K386" s="93"/>
      <c r="L386" s="93"/>
      <c r="M386" s="93"/>
      <c r="N386" s="93"/>
      <c r="O386" s="93"/>
      <c r="P386" s="93"/>
      <c r="Q386" s="93"/>
      <c r="R386" s="93"/>
      <c r="S386" s="103"/>
      <c r="T386" s="93"/>
      <c r="U386" s="93"/>
      <c r="V386" s="93"/>
      <c r="W386" s="93"/>
      <c r="X386" s="93"/>
      <c r="Y386" s="93"/>
      <c r="Z386" s="93"/>
      <c r="AA386" s="93"/>
      <c r="AD386"/>
      <c r="AE386"/>
      <c r="AF386"/>
      <c r="AG386"/>
      <c r="AH386"/>
      <c r="AI386"/>
      <c r="AJ386"/>
      <c r="AK386"/>
      <c r="AL386"/>
      <c r="AM386"/>
      <c r="AN386"/>
      <c r="AO386"/>
      <c r="AP386"/>
      <c r="AQ386"/>
      <c r="AR386"/>
      <c r="AS386"/>
    </row>
    <row r="387" spans="1:45" s="75" customFormat="1" x14ac:dyDescent="0.25">
      <c r="A387" s="64"/>
      <c r="B387"/>
      <c r="C387"/>
      <c r="D387" s="93"/>
      <c r="E387" s="93"/>
      <c r="F387" s="93"/>
      <c r="G387" s="93"/>
      <c r="H387" s="93"/>
      <c r="I387" s="93"/>
      <c r="J387" s="93"/>
      <c r="K387" s="93"/>
      <c r="L387" s="93"/>
      <c r="M387" s="93"/>
      <c r="N387" s="93"/>
      <c r="O387" s="93"/>
      <c r="P387" s="93"/>
      <c r="Q387" s="93"/>
      <c r="R387" s="93"/>
      <c r="S387" s="93"/>
      <c r="T387" s="93"/>
      <c r="U387" s="93"/>
      <c r="V387" s="93"/>
      <c r="W387" s="93"/>
      <c r="X387" s="93"/>
      <c r="Y387" s="93"/>
      <c r="Z387" s="93"/>
      <c r="AA387" s="93"/>
      <c r="AD387"/>
      <c r="AE387"/>
      <c r="AF387"/>
      <c r="AG387"/>
      <c r="AH387"/>
      <c r="AI387"/>
      <c r="AJ387"/>
      <c r="AK387"/>
      <c r="AL387"/>
      <c r="AM387"/>
      <c r="AN387"/>
      <c r="AO387"/>
      <c r="AP387"/>
      <c r="AQ387"/>
      <c r="AR387"/>
      <c r="AS387"/>
    </row>
    <row r="388" spans="1:45" s="75" customFormat="1" x14ac:dyDescent="0.25">
      <c r="A388" s="64"/>
      <c r="B388"/>
      <c r="C388"/>
      <c r="D388" s="93"/>
      <c r="E388" s="93"/>
      <c r="F388" s="93"/>
      <c r="G388" s="93"/>
      <c r="H388" s="93"/>
      <c r="I388" s="93"/>
      <c r="J388" s="93"/>
      <c r="K388" s="93"/>
      <c r="L388" s="93"/>
      <c r="M388" s="93"/>
      <c r="N388" s="93"/>
      <c r="O388" s="93"/>
      <c r="P388" s="93"/>
      <c r="Q388" s="93"/>
      <c r="R388" s="93"/>
      <c r="S388" s="93"/>
      <c r="T388" s="93"/>
      <c r="U388" s="93"/>
      <c r="V388" s="93"/>
      <c r="W388" s="93"/>
      <c r="X388" s="93"/>
      <c r="Y388" s="93"/>
      <c r="Z388" s="93"/>
      <c r="AA388" s="93"/>
      <c r="AD388"/>
      <c r="AE388"/>
      <c r="AF388"/>
      <c r="AG388"/>
      <c r="AH388"/>
      <c r="AI388"/>
      <c r="AJ388"/>
      <c r="AK388"/>
      <c r="AL388"/>
      <c r="AM388"/>
      <c r="AN388"/>
      <c r="AO388"/>
      <c r="AP388"/>
      <c r="AQ388"/>
      <c r="AR388"/>
      <c r="AS388"/>
    </row>
    <row r="389" spans="1:45" s="75" customFormat="1" x14ac:dyDescent="0.25">
      <c r="A389" s="64"/>
      <c r="B389"/>
      <c r="C389"/>
      <c r="D389" s="93"/>
      <c r="E389" s="93"/>
      <c r="F389" s="93"/>
      <c r="G389" s="93"/>
      <c r="H389" s="93"/>
      <c r="I389" s="93"/>
      <c r="J389" s="93"/>
      <c r="K389" s="93"/>
      <c r="L389" s="93"/>
      <c r="M389" s="93"/>
      <c r="N389" s="93"/>
      <c r="O389" s="93"/>
      <c r="P389" s="93"/>
      <c r="Q389" s="93"/>
      <c r="R389" s="93"/>
      <c r="S389" s="93"/>
      <c r="T389" s="93"/>
      <c r="U389" s="93"/>
      <c r="V389" s="93"/>
      <c r="W389" s="93"/>
      <c r="X389" s="93"/>
      <c r="Y389" s="93"/>
      <c r="Z389" s="93"/>
      <c r="AA389" s="93"/>
      <c r="AD389"/>
      <c r="AE389"/>
      <c r="AF389"/>
      <c r="AG389"/>
      <c r="AH389"/>
      <c r="AI389"/>
      <c r="AJ389"/>
      <c r="AK389"/>
      <c r="AL389"/>
      <c r="AM389"/>
      <c r="AN389"/>
      <c r="AO389"/>
      <c r="AP389"/>
      <c r="AQ389"/>
      <c r="AR389"/>
      <c r="AS389"/>
    </row>
    <row r="390" spans="1:45" s="75" customFormat="1" x14ac:dyDescent="0.25">
      <c r="A390" s="64"/>
      <c r="B390"/>
      <c r="C390"/>
      <c r="D390" s="93"/>
      <c r="E390" s="93"/>
      <c r="F390" s="93"/>
      <c r="G390" s="93"/>
      <c r="H390" s="93"/>
      <c r="I390" s="93"/>
      <c r="J390" s="93"/>
      <c r="K390" s="93"/>
      <c r="L390" s="93"/>
      <c r="M390" s="93"/>
      <c r="N390" s="93"/>
      <c r="O390" s="93"/>
      <c r="P390" s="93"/>
      <c r="Q390" s="93"/>
      <c r="R390" s="93"/>
      <c r="S390" s="103"/>
      <c r="T390" s="93"/>
      <c r="U390" s="93"/>
      <c r="V390" s="93"/>
      <c r="W390" s="93"/>
      <c r="X390" s="93"/>
      <c r="Y390" s="93"/>
      <c r="Z390" s="93"/>
      <c r="AA390" s="93"/>
      <c r="AD390"/>
      <c r="AE390"/>
      <c r="AF390"/>
      <c r="AG390"/>
      <c r="AH390"/>
      <c r="AI390"/>
      <c r="AJ390"/>
      <c r="AK390"/>
      <c r="AL390"/>
      <c r="AM390"/>
      <c r="AN390"/>
      <c r="AO390"/>
      <c r="AP390"/>
      <c r="AQ390"/>
      <c r="AR390"/>
      <c r="AS390"/>
    </row>
    <row r="391" spans="1:45" s="75" customFormat="1" x14ac:dyDescent="0.25">
      <c r="A391" s="64"/>
      <c r="B391"/>
      <c r="C391"/>
      <c r="D391" s="93"/>
      <c r="E391" s="93"/>
      <c r="F391" s="93"/>
      <c r="G391" s="93"/>
      <c r="H391" s="93"/>
      <c r="I391" s="93"/>
      <c r="J391" s="93"/>
      <c r="K391" s="93"/>
      <c r="L391" s="93"/>
      <c r="M391" s="93"/>
      <c r="N391" s="93"/>
      <c r="O391" s="93"/>
      <c r="P391" s="93"/>
      <c r="Q391" s="93"/>
      <c r="R391" s="93"/>
      <c r="S391" s="103"/>
      <c r="T391" s="93"/>
      <c r="U391" s="93"/>
      <c r="V391" s="93"/>
      <c r="W391" s="93"/>
      <c r="X391" s="93"/>
      <c r="Y391" s="93"/>
      <c r="Z391" s="93"/>
      <c r="AA391" s="93"/>
      <c r="AD391"/>
      <c r="AE391"/>
      <c r="AF391"/>
      <c r="AG391"/>
      <c r="AH391"/>
      <c r="AI391"/>
      <c r="AJ391"/>
      <c r="AK391"/>
      <c r="AL391"/>
      <c r="AM391"/>
      <c r="AN391"/>
      <c r="AO391"/>
      <c r="AP391"/>
      <c r="AQ391"/>
      <c r="AR391"/>
      <c r="AS391"/>
    </row>
    <row r="392" spans="1:45" s="75" customFormat="1" x14ac:dyDescent="0.25">
      <c r="A392" s="64"/>
      <c r="B392"/>
      <c r="C392"/>
      <c r="D392" s="93"/>
      <c r="E392" s="93"/>
      <c r="F392" s="93"/>
      <c r="G392" s="93"/>
      <c r="H392" s="93"/>
      <c r="I392" s="93"/>
      <c r="J392" s="93"/>
      <c r="K392" s="93"/>
      <c r="L392" s="93"/>
      <c r="M392" s="93"/>
      <c r="N392" s="93"/>
      <c r="O392" s="93"/>
      <c r="P392" s="93"/>
      <c r="Q392" s="93"/>
      <c r="R392" s="93"/>
      <c r="S392" s="93"/>
      <c r="T392" s="93"/>
      <c r="U392" s="93"/>
      <c r="V392" s="93"/>
      <c r="W392" s="93"/>
      <c r="X392" s="93"/>
      <c r="Y392" s="93"/>
      <c r="Z392" s="93"/>
      <c r="AA392" s="93"/>
      <c r="AD392"/>
      <c r="AE392"/>
      <c r="AF392"/>
      <c r="AG392"/>
      <c r="AH392"/>
      <c r="AI392"/>
      <c r="AJ392"/>
      <c r="AK392"/>
      <c r="AL392"/>
      <c r="AM392"/>
      <c r="AN392"/>
      <c r="AO392"/>
      <c r="AP392"/>
      <c r="AQ392"/>
      <c r="AR392"/>
      <c r="AS392"/>
    </row>
    <row r="393" spans="1:45" s="75" customFormat="1" x14ac:dyDescent="0.25">
      <c r="A393" s="64"/>
      <c r="B393"/>
      <c r="C393"/>
      <c r="D393" s="93"/>
      <c r="E393" s="93"/>
      <c r="F393" s="93"/>
      <c r="G393" s="93"/>
      <c r="H393" s="93"/>
      <c r="I393" s="93"/>
      <c r="J393" s="93"/>
      <c r="K393" s="93"/>
      <c r="L393" s="93"/>
      <c r="M393" s="93"/>
      <c r="N393" s="93"/>
      <c r="O393" s="93"/>
      <c r="P393" s="93"/>
      <c r="Q393" s="93"/>
      <c r="R393" s="93"/>
      <c r="S393" s="93"/>
      <c r="T393" s="93"/>
      <c r="U393" s="93"/>
      <c r="V393" s="93"/>
      <c r="W393" s="93"/>
      <c r="X393" s="93"/>
      <c r="Y393" s="93"/>
      <c r="Z393" s="93"/>
      <c r="AA393" s="93"/>
      <c r="AD393"/>
      <c r="AE393"/>
      <c r="AF393"/>
      <c r="AG393"/>
      <c r="AH393"/>
      <c r="AI393"/>
      <c r="AJ393"/>
      <c r="AK393"/>
      <c r="AL393"/>
      <c r="AM393"/>
      <c r="AN393"/>
      <c r="AO393"/>
      <c r="AP393"/>
      <c r="AQ393"/>
      <c r="AR393"/>
      <c r="AS393"/>
    </row>
    <row r="394" spans="1:45" s="75" customFormat="1" x14ac:dyDescent="0.25">
      <c r="A394" s="64"/>
      <c r="B394"/>
      <c r="C394"/>
      <c r="D394" s="93"/>
      <c r="E394" s="93"/>
      <c r="F394" s="93"/>
      <c r="G394" s="93"/>
      <c r="H394" s="93"/>
      <c r="I394" s="93"/>
      <c r="J394" s="93"/>
      <c r="K394" s="93"/>
      <c r="L394" s="93"/>
      <c r="M394" s="93"/>
      <c r="N394" s="93"/>
      <c r="O394" s="93"/>
      <c r="P394" s="93"/>
      <c r="Q394" s="93"/>
      <c r="R394" s="93"/>
      <c r="S394" s="93"/>
      <c r="T394" s="93"/>
      <c r="U394" s="93"/>
      <c r="V394" s="93"/>
      <c r="W394" s="93"/>
      <c r="X394" s="93"/>
      <c r="Y394" s="93"/>
      <c r="Z394" s="93"/>
      <c r="AA394" s="93"/>
      <c r="AD394"/>
      <c r="AE394"/>
      <c r="AF394"/>
      <c r="AG394"/>
      <c r="AH394"/>
      <c r="AI394"/>
      <c r="AJ394"/>
      <c r="AK394"/>
      <c r="AL394"/>
      <c r="AM394"/>
      <c r="AN394"/>
      <c r="AO394"/>
      <c r="AP394"/>
      <c r="AQ394"/>
      <c r="AR394"/>
      <c r="AS394"/>
    </row>
    <row r="395" spans="1:45" s="75" customFormat="1" x14ac:dyDescent="0.25">
      <c r="A395" s="64"/>
      <c r="B395"/>
      <c r="C395"/>
      <c r="D395" s="93"/>
      <c r="E395" s="93"/>
      <c r="F395" s="93"/>
      <c r="G395" s="93"/>
      <c r="H395" s="93"/>
      <c r="I395" s="93"/>
      <c r="J395" s="93"/>
      <c r="K395" s="93"/>
      <c r="L395" s="93"/>
      <c r="M395" s="93"/>
      <c r="N395" s="93"/>
      <c r="O395" s="93"/>
      <c r="P395" s="93"/>
      <c r="Q395" s="93"/>
      <c r="R395" s="93"/>
      <c r="S395" s="93"/>
      <c r="T395" s="93"/>
      <c r="U395" s="93"/>
      <c r="V395" s="93"/>
      <c r="W395" s="93"/>
      <c r="X395" s="93"/>
      <c r="Y395" s="93"/>
      <c r="Z395" s="93"/>
      <c r="AA395" s="93"/>
      <c r="AD395"/>
      <c r="AE395"/>
      <c r="AF395"/>
      <c r="AG395"/>
      <c r="AH395"/>
      <c r="AI395"/>
      <c r="AJ395"/>
      <c r="AK395"/>
      <c r="AL395"/>
      <c r="AM395"/>
      <c r="AN395"/>
      <c r="AO395"/>
      <c r="AP395"/>
      <c r="AQ395"/>
      <c r="AR395"/>
      <c r="AS395"/>
    </row>
    <row r="396" spans="1:45" s="75" customFormat="1" x14ac:dyDescent="0.25">
      <c r="A396" s="64"/>
      <c r="B396"/>
      <c r="C396"/>
      <c r="D396" s="93"/>
      <c r="E396" s="93"/>
      <c r="F396" s="93"/>
      <c r="G396" s="93"/>
      <c r="H396" s="93"/>
      <c r="I396" s="93"/>
      <c r="J396" s="93"/>
      <c r="K396" s="93"/>
      <c r="L396" s="93"/>
      <c r="M396" s="93"/>
      <c r="N396" s="93"/>
      <c r="O396" s="93"/>
      <c r="P396" s="93"/>
      <c r="Q396" s="93"/>
      <c r="R396" s="93"/>
      <c r="S396" s="93"/>
      <c r="T396" s="93"/>
      <c r="U396" s="93"/>
      <c r="V396" s="93"/>
      <c r="W396" s="93"/>
      <c r="X396" s="93"/>
      <c r="Y396" s="93"/>
      <c r="Z396" s="93"/>
      <c r="AA396" s="93"/>
      <c r="AD396"/>
      <c r="AE396"/>
      <c r="AF396"/>
      <c r="AG396"/>
      <c r="AH396"/>
      <c r="AI396"/>
      <c r="AJ396"/>
      <c r="AK396"/>
      <c r="AL396"/>
      <c r="AM396"/>
      <c r="AN396"/>
      <c r="AO396"/>
      <c r="AP396"/>
      <c r="AQ396"/>
      <c r="AR396"/>
      <c r="AS396"/>
    </row>
    <row r="397" spans="1:45" s="75" customFormat="1" x14ac:dyDescent="0.25">
      <c r="A397" s="64"/>
      <c r="B397"/>
      <c r="C397"/>
      <c r="D397" s="93"/>
      <c r="E397" s="93"/>
      <c r="F397" s="93"/>
      <c r="G397" s="93"/>
      <c r="H397" s="93"/>
      <c r="I397" s="93"/>
      <c r="J397" s="93"/>
      <c r="K397" s="93"/>
      <c r="L397" s="93"/>
      <c r="M397" s="93"/>
      <c r="N397" s="93"/>
      <c r="O397" s="93"/>
      <c r="P397" s="93"/>
      <c r="Q397" s="93"/>
      <c r="R397" s="93"/>
      <c r="S397" s="93"/>
      <c r="T397" s="93"/>
      <c r="U397" s="93"/>
      <c r="V397" s="93"/>
      <c r="W397" s="93"/>
      <c r="X397" s="93"/>
      <c r="Y397" s="93"/>
      <c r="Z397" s="93"/>
      <c r="AA397" s="93"/>
      <c r="AD397"/>
      <c r="AE397"/>
      <c r="AF397"/>
      <c r="AG397"/>
      <c r="AH397"/>
      <c r="AI397"/>
      <c r="AJ397"/>
      <c r="AK397"/>
      <c r="AL397"/>
      <c r="AM397"/>
      <c r="AN397"/>
      <c r="AO397"/>
      <c r="AP397"/>
      <c r="AQ397"/>
      <c r="AR397"/>
      <c r="AS397"/>
    </row>
    <row r="398" spans="1:45" s="75" customFormat="1" x14ac:dyDescent="0.25">
      <c r="A398" s="64"/>
      <c r="B398"/>
      <c r="C398"/>
      <c r="D398" s="93"/>
      <c r="E398" s="93"/>
      <c r="F398" s="93"/>
      <c r="G398" s="93"/>
      <c r="H398" s="93"/>
      <c r="I398" s="93"/>
      <c r="J398" s="93"/>
      <c r="K398" s="93"/>
      <c r="L398" s="93"/>
      <c r="M398" s="93"/>
      <c r="N398" s="93"/>
      <c r="O398" s="93"/>
      <c r="P398" s="93"/>
      <c r="Q398" s="93"/>
      <c r="R398" s="93"/>
      <c r="S398" s="103"/>
      <c r="T398" s="93"/>
      <c r="U398" s="93"/>
      <c r="V398" s="93"/>
      <c r="W398" s="93"/>
      <c r="X398" s="93"/>
      <c r="Y398" s="93"/>
      <c r="Z398" s="93"/>
      <c r="AA398" s="93"/>
      <c r="AD398"/>
      <c r="AE398"/>
      <c r="AF398"/>
      <c r="AG398"/>
      <c r="AH398"/>
      <c r="AI398"/>
      <c r="AJ398"/>
      <c r="AK398"/>
      <c r="AL398"/>
      <c r="AM398"/>
      <c r="AN398"/>
      <c r="AO398"/>
      <c r="AP398"/>
      <c r="AQ398"/>
      <c r="AR398"/>
      <c r="AS398"/>
    </row>
    <row r="399" spans="1:45" s="75" customFormat="1" x14ac:dyDescent="0.25">
      <c r="A399" s="64"/>
      <c r="B399"/>
      <c r="C399"/>
      <c r="D399" s="93"/>
      <c r="E399" s="93"/>
      <c r="F399" s="93"/>
      <c r="G399" s="93"/>
      <c r="H399" s="93"/>
      <c r="I399" s="93"/>
      <c r="J399" s="93"/>
      <c r="K399" s="93"/>
      <c r="L399" s="93"/>
      <c r="M399" s="93"/>
      <c r="N399" s="93"/>
      <c r="O399" s="93"/>
      <c r="P399" s="93"/>
      <c r="Q399" s="93"/>
      <c r="R399" s="93"/>
      <c r="S399" s="93"/>
      <c r="T399" s="93"/>
      <c r="U399" s="93"/>
      <c r="V399" s="93"/>
      <c r="W399" s="93"/>
      <c r="X399" s="93"/>
      <c r="Y399" s="93"/>
      <c r="Z399" s="93"/>
      <c r="AA399" s="93"/>
      <c r="AD399"/>
      <c r="AE399"/>
      <c r="AF399"/>
      <c r="AG399"/>
      <c r="AH399"/>
      <c r="AI399"/>
      <c r="AJ399"/>
      <c r="AK399"/>
      <c r="AL399"/>
      <c r="AM399"/>
      <c r="AN399"/>
      <c r="AO399"/>
      <c r="AP399"/>
      <c r="AQ399"/>
      <c r="AR399"/>
      <c r="AS399"/>
    </row>
    <row r="400" spans="1:45" s="75" customFormat="1" x14ac:dyDescent="0.25">
      <c r="A400" s="64"/>
      <c r="B400"/>
      <c r="C400"/>
      <c r="D400" s="93"/>
      <c r="E400" s="93"/>
      <c r="F400" s="93"/>
      <c r="G400" s="93"/>
      <c r="H400" s="93"/>
      <c r="I400" s="93"/>
      <c r="J400" s="93"/>
      <c r="K400" s="93"/>
      <c r="L400" s="93"/>
      <c r="M400" s="93"/>
      <c r="N400" s="93"/>
      <c r="O400" s="93"/>
      <c r="P400" s="93"/>
      <c r="Q400" s="93"/>
      <c r="R400" s="93"/>
      <c r="S400" s="93"/>
      <c r="T400" s="93"/>
      <c r="U400" s="93"/>
      <c r="V400" s="93"/>
      <c r="W400" s="93"/>
      <c r="X400" s="93"/>
      <c r="Y400" s="93"/>
      <c r="Z400" s="93"/>
      <c r="AA400" s="93"/>
      <c r="AD400"/>
      <c r="AE400"/>
      <c r="AF400"/>
      <c r="AG400"/>
      <c r="AH400"/>
      <c r="AI400"/>
      <c r="AJ400"/>
      <c r="AK400"/>
      <c r="AL400"/>
      <c r="AM400"/>
      <c r="AN400"/>
      <c r="AO400"/>
      <c r="AP400"/>
      <c r="AQ400"/>
      <c r="AR400"/>
      <c r="AS400"/>
    </row>
    <row r="401" spans="1:45" s="75" customFormat="1" x14ac:dyDescent="0.25">
      <c r="A401" s="64"/>
      <c r="B401"/>
      <c r="C401"/>
      <c r="D401" s="93"/>
      <c r="E401" s="93"/>
      <c r="F401" s="93"/>
      <c r="G401" s="93"/>
      <c r="H401" s="93"/>
      <c r="I401" s="93"/>
      <c r="J401" s="93"/>
      <c r="K401" s="93"/>
      <c r="L401" s="93"/>
      <c r="M401" s="93"/>
      <c r="N401" s="93"/>
      <c r="O401" s="93"/>
      <c r="P401" s="93"/>
      <c r="Q401" s="93"/>
      <c r="R401" s="93"/>
      <c r="S401" s="103"/>
      <c r="T401" s="93"/>
      <c r="U401" s="93"/>
      <c r="V401" s="93"/>
      <c r="W401" s="93"/>
      <c r="X401" s="93"/>
      <c r="Y401" s="93"/>
      <c r="Z401" s="93"/>
      <c r="AA401" s="93"/>
      <c r="AD401"/>
      <c r="AE401"/>
      <c r="AF401"/>
      <c r="AG401"/>
      <c r="AH401"/>
      <c r="AI401"/>
      <c r="AJ401"/>
      <c r="AK401"/>
      <c r="AL401"/>
      <c r="AM401"/>
      <c r="AN401"/>
      <c r="AO401"/>
      <c r="AP401"/>
      <c r="AQ401"/>
      <c r="AR401"/>
      <c r="AS401"/>
    </row>
    <row r="402" spans="1:45" s="75" customFormat="1" x14ac:dyDescent="0.25">
      <c r="A402" s="64"/>
      <c r="B402"/>
      <c r="C402"/>
      <c r="D402" s="93"/>
      <c r="E402" s="93"/>
      <c r="F402" s="93"/>
      <c r="G402" s="93"/>
      <c r="H402" s="93"/>
      <c r="I402" s="93"/>
      <c r="J402" s="93"/>
      <c r="K402" s="93"/>
      <c r="L402" s="93"/>
      <c r="M402" s="93"/>
      <c r="N402" s="93"/>
      <c r="O402" s="93"/>
      <c r="P402" s="93"/>
      <c r="Q402" s="93"/>
      <c r="R402" s="93"/>
      <c r="S402" s="93"/>
      <c r="T402" s="93"/>
      <c r="U402" s="93"/>
      <c r="V402" s="93"/>
      <c r="W402" s="93"/>
      <c r="X402" s="93"/>
      <c r="Y402" s="93"/>
      <c r="Z402" s="93"/>
      <c r="AA402" s="93"/>
      <c r="AD402"/>
      <c r="AE402"/>
      <c r="AF402"/>
      <c r="AG402"/>
      <c r="AH402"/>
      <c r="AI402"/>
      <c r="AJ402"/>
      <c r="AK402"/>
      <c r="AL402"/>
      <c r="AM402"/>
      <c r="AN402"/>
      <c r="AO402"/>
      <c r="AP402"/>
      <c r="AQ402"/>
      <c r="AR402"/>
      <c r="AS402"/>
    </row>
    <row r="403" spans="1:45" s="75" customFormat="1" x14ac:dyDescent="0.25">
      <c r="A403" s="64"/>
      <c r="B403"/>
      <c r="C403"/>
      <c r="D403" s="93"/>
      <c r="E403" s="93"/>
      <c r="F403" s="93"/>
      <c r="G403" s="93"/>
      <c r="H403" s="93"/>
      <c r="I403" s="93"/>
      <c r="J403" s="93"/>
      <c r="K403" s="93"/>
      <c r="L403" s="93"/>
      <c r="M403" s="93"/>
      <c r="N403" s="93"/>
      <c r="O403" s="93"/>
      <c r="P403" s="93"/>
      <c r="Q403" s="93"/>
      <c r="R403" s="93"/>
      <c r="S403" s="93"/>
      <c r="T403" s="93"/>
      <c r="U403" s="93"/>
      <c r="V403" s="93"/>
      <c r="W403" s="93"/>
      <c r="X403" s="93"/>
      <c r="Y403" s="93"/>
      <c r="Z403" s="93"/>
      <c r="AA403" s="93"/>
      <c r="AD403"/>
      <c r="AE403"/>
      <c r="AF403"/>
      <c r="AG403"/>
      <c r="AH403"/>
      <c r="AI403"/>
      <c r="AJ403"/>
      <c r="AK403"/>
      <c r="AL403"/>
      <c r="AM403"/>
      <c r="AN403"/>
      <c r="AO403"/>
      <c r="AP403"/>
      <c r="AQ403"/>
      <c r="AR403"/>
      <c r="AS403"/>
    </row>
    <row r="404" spans="1:45" s="75" customFormat="1" x14ac:dyDescent="0.25">
      <c r="A404" s="64"/>
      <c r="B404"/>
      <c r="C404"/>
      <c r="D404" s="93"/>
      <c r="E404" s="93"/>
      <c r="F404" s="93"/>
      <c r="G404" s="93"/>
      <c r="H404" s="93"/>
      <c r="I404" s="93"/>
      <c r="J404" s="93"/>
      <c r="K404" s="93"/>
      <c r="L404" s="93"/>
      <c r="M404" s="93"/>
      <c r="N404" s="93"/>
      <c r="O404" s="93"/>
      <c r="P404" s="93"/>
      <c r="Q404" s="93"/>
      <c r="R404" s="93"/>
      <c r="S404" s="93"/>
      <c r="T404" s="93"/>
      <c r="U404" s="93"/>
      <c r="V404" s="93"/>
      <c r="W404" s="93"/>
      <c r="X404" s="93"/>
      <c r="Y404" s="93"/>
      <c r="Z404" s="93"/>
      <c r="AA404" s="93"/>
      <c r="AD404"/>
      <c r="AE404"/>
      <c r="AF404"/>
      <c r="AG404"/>
      <c r="AH404"/>
      <c r="AI404"/>
      <c r="AJ404"/>
      <c r="AK404"/>
      <c r="AL404"/>
      <c r="AM404"/>
      <c r="AN404"/>
      <c r="AO404"/>
      <c r="AP404"/>
      <c r="AQ404"/>
      <c r="AR404"/>
      <c r="AS404"/>
    </row>
    <row r="405" spans="1:45" s="75" customFormat="1" x14ac:dyDescent="0.25">
      <c r="A405" s="64"/>
      <c r="B405"/>
      <c r="C405"/>
      <c r="D405" s="93"/>
      <c r="E405" s="93"/>
      <c r="F405" s="93"/>
      <c r="G405" s="93"/>
      <c r="H405" s="93"/>
      <c r="I405" s="93"/>
      <c r="J405" s="93"/>
      <c r="K405" s="93"/>
      <c r="L405" s="93"/>
      <c r="M405" s="93"/>
      <c r="N405" s="93"/>
      <c r="O405" s="93"/>
      <c r="P405" s="93"/>
      <c r="Q405" s="93"/>
      <c r="R405" s="93"/>
      <c r="S405" s="93"/>
      <c r="T405" s="93"/>
      <c r="U405" s="93"/>
      <c r="V405" s="93"/>
      <c r="W405" s="93"/>
      <c r="X405" s="93"/>
      <c r="Y405" s="93"/>
      <c r="Z405" s="93"/>
      <c r="AA405" s="93"/>
      <c r="AD405"/>
      <c r="AE405"/>
      <c r="AF405"/>
      <c r="AG405"/>
      <c r="AH405"/>
      <c r="AI405"/>
      <c r="AJ405"/>
      <c r="AK405"/>
      <c r="AL405"/>
      <c r="AM405"/>
      <c r="AN405"/>
      <c r="AO405"/>
      <c r="AP405"/>
      <c r="AQ405"/>
      <c r="AR405"/>
      <c r="AS405"/>
    </row>
    <row r="406" spans="1:45" s="75" customFormat="1" x14ac:dyDescent="0.25">
      <c r="A406" s="64"/>
      <c r="B406"/>
      <c r="C406"/>
      <c r="D406" s="93"/>
      <c r="E406" s="93"/>
      <c r="F406" s="93"/>
      <c r="G406" s="93"/>
      <c r="H406" s="93"/>
      <c r="I406" s="93"/>
      <c r="J406" s="93"/>
      <c r="K406" s="93"/>
      <c r="L406" s="93"/>
      <c r="M406" s="93"/>
      <c r="N406" s="93"/>
      <c r="O406" s="93"/>
      <c r="P406" s="93"/>
      <c r="Q406" s="93"/>
      <c r="R406" s="93"/>
      <c r="S406" s="93"/>
      <c r="T406" s="93"/>
      <c r="U406" s="93"/>
      <c r="V406" s="93"/>
      <c r="W406" s="93"/>
      <c r="X406" s="93"/>
      <c r="Y406" s="93"/>
      <c r="Z406" s="93"/>
      <c r="AA406" s="93"/>
      <c r="AD406"/>
      <c r="AE406"/>
      <c r="AF406"/>
      <c r="AG406"/>
      <c r="AH406"/>
      <c r="AI406"/>
      <c r="AJ406"/>
      <c r="AK406"/>
      <c r="AL406"/>
      <c r="AM406"/>
      <c r="AN406"/>
      <c r="AO406"/>
      <c r="AP406"/>
      <c r="AQ406"/>
      <c r="AR406"/>
      <c r="AS406"/>
    </row>
    <row r="407" spans="1:45" s="75" customFormat="1" x14ac:dyDescent="0.25">
      <c r="A407" s="64"/>
      <c r="B407"/>
      <c r="C407"/>
      <c r="D407" s="93"/>
      <c r="E407" s="93"/>
      <c r="F407" s="93"/>
      <c r="G407" s="93"/>
      <c r="H407" s="93"/>
      <c r="I407" s="93"/>
      <c r="J407" s="93"/>
      <c r="K407" s="93"/>
      <c r="L407" s="93"/>
      <c r="M407" s="93"/>
      <c r="N407" s="93"/>
      <c r="O407" s="93"/>
      <c r="P407" s="93"/>
      <c r="Q407" s="93"/>
      <c r="R407" s="93"/>
      <c r="S407" s="93"/>
      <c r="T407" s="93"/>
      <c r="U407" s="93"/>
      <c r="V407" s="93"/>
      <c r="W407" s="93"/>
      <c r="X407" s="93"/>
      <c r="Y407" s="93"/>
      <c r="Z407" s="93"/>
      <c r="AA407" s="93"/>
      <c r="AD407"/>
      <c r="AE407"/>
      <c r="AF407"/>
      <c r="AG407"/>
      <c r="AH407"/>
      <c r="AI407"/>
      <c r="AJ407"/>
      <c r="AK407"/>
      <c r="AL407"/>
      <c r="AM407"/>
      <c r="AN407"/>
      <c r="AO407"/>
      <c r="AP407"/>
      <c r="AQ407"/>
      <c r="AR407"/>
      <c r="AS407"/>
    </row>
    <row r="408" spans="1:45" s="75" customFormat="1" x14ac:dyDescent="0.25">
      <c r="A408" s="64"/>
      <c r="B408"/>
      <c r="C408"/>
      <c r="D408" s="93"/>
      <c r="E408" s="93"/>
      <c r="F408" s="93"/>
      <c r="G408" s="93"/>
      <c r="H408" s="93"/>
      <c r="I408" s="93"/>
      <c r="J408" s="93"/>
      <c r="K408" s="93"/>
      <c r="L408" s="93"/>
      <c r="M408" s="93"/>
      <c r="N408" s="93"/>
      <c r="O408" s="93"/>
      <c r="P408" s="93"/>
      <c r="Q408" s="93"/>
      <c r="R408" s="93"/>
      <c r="S408" s="103"/>
      <c r="T408" s="93"/>
      <c r="U408" s="93"/>
      <c r="V408" s="93"/>
      <c r="W408" s="93"/>
      <c r="X408" s="93"/>
      <c r="Y408" s="93"/>
      <c r="Z408" s="93"/>
      <c r="AA408" s="93"/>
      <c r="AD408"/>
      <c r="AE408"/>
      <c r="AF408"/>
      <c r="AG408"/>
      <c r="AH408"/>
      <c r="AI408"/>
      <c r="AJ408"/>
      <c r="AK408"/>
      <c r="AL408"/>
      <c r="AM408"/>
      <c r="AN408"/>
      <c r="AO408"/>
      <c r="AP408"/>
      <c r="AQ408"/>
      <c r="AR408"/>
      <c r="AS408"/>
    </row>
    <row r="409" spans="1:45" s="75" customFormat="1" x14ac:dyDescent="0.25">
      <c r="A409" s="64"/>
      <c r="B409"/>
      <c r="C409"/>
      <c r="D409" s="93"/>
      <c r="E409" s="93"/>
      <c r="F409" s="93"/>
      <c r="G409" s="93"/>
      <c r="H409" s="93"/>
      <c r="I409" s="93"/>
      <c r="J409" s="93"/>
      <c r="K409" s="93"/>
      <c r="L409" s="93"/>
      <c r="M409" s="93"/>
      <c r="N409" s="93"/>
      <c r="O409" s="93"/>
      <c r="P409" s="93"/>
      <c r="Q409" s="93"/>
      <c r="R409" s="93"/>
      <c r="S409" s="93"/>
      <c r="T409" s="93"/>
      <c r="U409" s="93"/>
      <c r="V409" s="93"/>
      <c r="W409" s="93"/>
      <c r="X409" s="93"/>
      <c r="Y409" s="93"/>
      <c r="Z409" s="93"/>
      <c r="AA409" s="93"/>
      <c r="AD409"/>
      <c r="AE409"/>
      <c r="AF409"/>
      <c r="AG409"/>
      <c r="AH409"/>
      <c r="AI409"/>
      <c r="AJ409"/>
      <c r="AK409"/>
      <c r="AL409"/>
      <c r="AM409"/>
      <c r="AN409"/>
      <c r="AO409"/>
      <c r="AP409"/>
      <c r="AQ409"/>
      <c r="AR409"/>
      <c r="AS409"/>
    </row>
    <row r="410" spans="1:45" s="75" customFormat="1" x14ac:dyDescent="0.25">
      <c r="A410" s="64"/>
      <c r="B410"/>
      <c r="C410"/>
      <c r="D410" s="93"/>
      <c r="E410" s="93"/>
      <c r="F410" s="93"/>
      <c r="G410" s="93"/>
      <c r="H410" s="93"/>
      <c r="I410" s="93"/>
      <c r="J410" s="93"/>
      <c r="K410" s="93"/>
      <c r="L410" s="93"/>
      <c r="M410" s="93"/>
      <c r="N410" s="93"/>
      <c r="O410" s="93"/>
      <c r="P410" s="93"/>
      <c r="Q410" s="93"/>
      <c r="R410" s="93"/>
      <c r="S410" s="93"/>
      <c r="T410" s="93"/>
      <c r="U410" s="93"/>
      <c r="V410" s="93"/>
      <c r="W410" s="93"/>
      <c r="X410" s="93"/>
      <c r="Y410" s="93"/>
      <c r="Z410" s="93"/>
      <c r="AA410" s="93"/>
      <c r="AD410"/>
      <c r="AE410"/>
      <c r="AF410"/>
      <c r="AG410"/>
      <c r="AH410"/>
      <c r="AI410"/>
      <c r="AJ410"/>
      <c r="AK410"/>
      <c r="AL410"/>
      <c r="AM410"/>
      <c r="AN410"/>
      <c r="AO410"/>
      <c r="AP410"/>
      <c r="AQ410"/>
      <c r="AR410"/>
      <c r="AS410"/>
    </row>
    <row r="411" spans="1:45" s="75" customFormat="1" x14ac:dyDescent="0.25">
      <c r="A411" s="64"/>
      <c r="B411"/>
      <c r="C411"/>
      <c r="D411" s="93"/>
      <c r="E411" s="93"/>
      <c r="F411" s="93"/>
      <c r="G411" s="93"/>
      <c r="H411" s="93"/>
      <c r="I411" s="93"/>
      <c r="J411" s="93"/>
      <c r="K411" s="93"/>
      <c r="L411" s="93"/>
      <c r="M411" s="93"/>
      <c r="N411" s="93"/>
      <c r="O411" s="93"/>
      <c r="P411" s="93"/>
      <c r="Q411" s="93"/>
      <c r="R411" s="93"/>
      <c r="S411" s="93"/>
      <c r="T411" s="93"/>
      <c r="U411" s="93"/>
      <c r="V411" s="93"/>
      <c r="W411" s="93"/>
      <c r="X411" s="93"/>
      <c r="Y411" s="93"/>
      <c r="Z411" s="93"/>
      <c r="AA411" s="93"/>
      <c r="AD411"/>
      <c r="AE411"/>
      <c r="AF411"/>
      <c r="AG411"/>
      <c r="AH411"/>
      <c r="AI411"/>
      <c r="AJ411"/>
      <c r="AK411"/>
      <c r="AL411"/>
      <c r="AM411"/>
      <c r="AN411"/>
      <c r="AO411"/>
      <c r="AP411"/>
      <c r="AQ411"/>
      <c r="AR411"/>
      <c r="AS411"/>
    </row>
    <row r="412" spans="1:45" s="75" customFormat="1" x14ac:dyDescent="0.25">
      <c r="A412" s="64"/>
      <c r="B412"/>
      <c r="C412"/>
      <c r="D412" s="93"/>
      <c r="E412" s="93"/>
      <c r="F412" s="93"/>
      <c r="G412" s="93"/>
      <c r="H412" s="93"/>
      <c r="I412" s="93"/>
      <c r="J412" s="93"/>
      <c r="K412" s="93"/>
      <c r="L412" s="93"/>
      <c r="M412" s="93"/>
      <c r="N412" s="93"/>
      <c r="O412" s="93"/>
      <c r="P412" s="93"/>
      <c r="Q412" s="93"/>
      <c r="R412" s="93"/>
      <c r="S412" s="93"/>
      <c r="T412" s="93"/>
      <c r="U412" s="93"/>
      <c r="V412" s="93"/>
      <c r="W412" s="93"/>
      <c r="X412" s="93"/>
      <c r="Y412" s="93"/>
      <c r="Z412" s="93"/>
      <c r="AA412" s="93"/>
      <c r="AD412"/>
      <c r="AE412"/>
      <c r="AF412"/>
      <c r="AG412"/>
      <c r="AH412"/>
      <c r="AI412"/>
      <c r="AJ412"/>
      <c r="AK412"/>
      <c r="AL412"/>
      <c r="AM412"/>
      <c r="AN412"/>
      <c r="AO412"/>
      <c r="AP412"/>
      <c r="AQ412"/>
      <c r="AR412"/>
      <c r="AS412"/>
    </row>
    <row r="413" spans="1:45" s="75" customFormat="1" x14ac:dyDescent="0.25">
      <c r="A413" s="64"/>
      <c r="B413"/>
      <c r="C413"/>
      <c r="D413" s="93"/>
      <c r="E413" s="93"/>
      <c r="F413" s="93"/>
      <c r="G413" s="93"/>
      <c r="H413" s="93"/>
      <c r="I413" s="93"/>
      <c r="J413" s="93"/>
      <c r="K413" s="93"/>
      <c r="L413" s="93"/>
      <c r="M413" s="93"/>
      <c r="N413" s="93"/>
      <c r="O413" s="93"/>
      <c r="P413" s="93"/>
      <c r="Q413" s="93"/>
      <c r="R413" s="93"/>
      <c r="S413" s="93"/>
      <c r="T413" s="93"/>
      <c r="U413" s="93"/>
      <c r="V413" s="93"/>
      <c r="W413" s="93"/>
      <c r="X413" s="93"/>
      <c r="Y413" s="93"/>
      <c r="Z413" s="93"/>
      <c r="AA413" s="93"/>
      <c r="AD413"/>
      <c r="AE413"/>
      <c r="AF413"/>
      <c r="AG413"/>
      <c r="AH413"/>
      <c r="AI413"/>
      <c r="AJ413"/>
      <c r="AK413"/>
      <c r="AL413"/>
      <c r="AM413"/>
      <c r="AN413"/>
      <c r="AO413"/>
      <c r="AP413"/>
      <c r="AQ413"/>
      <c r="AR413"/>
      <c r="AS413"/>
    </row>
    <row r="414" spans="1:45" s="75" customFormat="1" x14ac:dyDescent="0.25">
      <c r="A414" s="64"/>
      <c r="B414"/>
      <c r="C414"/>
      <c r="D414" s="93"/>
      <c r="E414" s="93"/>
      <c r="F414" s="93"/>
      <c r="G414" s="93"/>
      <c r="H414" s="93"/>
      <c r="I414" s="93"/>
      <c r="J414" s="93"/>
      <c r="K414" s="93"/>
      <c r="L414" s="93"/>
      <c r="M414" s="93"/>
      <c r="N414" s="93"/>
      <c r="O414" s="93"/>
      <c r="P414" s="93"/>
      <c r="Q414" s="93"/>
      <c r="R414" s="93"/>
      <c r="S414" s="93"/>
      <c r="T414" s="93"/>
      <c r="U414" s="93"/>
      <c r="V414" s="93"/>
      <c r="W414" s="93"/>
      <c r="X414" s="93"/>
      <c r="Y414" s="93"/>
      <c r="Z414" s="93"/>
      <c r="AA414" s="93"/>
      <c r="AD414"/>
      <c r="AE414"/>
      <c r="AF414"/>
      <c r="AG414"/>
      <c r="AH414"/>
      <c r="AI414"/>
      <c r="AJ414"/>
      <c r="AK414"/>
      <c r="AL414"/>
      <c r="AM414"/>
      <c r="AN414"/>
      <c r="AO414"/>
      <c r="AP414"/>
      <c r="AQ414"/>
      <c r="AR414"/>
      <c r="AS414"/>
    </row>
    <row r="415" spans="1:45" s="75" customFormat="1" x14ac:dyDescent="0.25">
      <c r="A415" s="64"/>
      <c r="B415"/>
      <c r="C415"/>
      <c r="D415" s="93"/>
      <c r="E415" s="93"/>
      <c r="F415" s="93"/>
      <c r="G415" s="93"/>
      <c r="H415" s="93"/>
      <c r="I415" s="93"/>
      <c r="J415" s="93"/>
      <c r="K415" s="93"/>
      <c r="L415" s="93"/>
      <c r="M415" s="93"/>
      <c r="N415" s="93"/>
      <c r="O415" s="93"/>
      <c r="P415" s="93"/>
      <c r="Q415" s="93"/>
      <c r="R415" s="93"/>
      <c r="S415" s="103"/>
      <c r="T415" s="93"/>
      <c r="U415" s="93"/>
      <c r="V415" s="93"/>
      <c r="W415" s="93"/>
      <c r="X415" s="93"/>
      <c r="Y415" s="93"/>
      <c r="Z415" s="93"/>
      <c r="AA415" s="93"/>
      <c r="AD415"/>
      <c r="AE415"/>
      <c r="AF415"/>
      <c r="AG415"/>
      <c r="AH415"/>
      <c r="AI415"/>
      <c r="AJ415"/>
      <c r="AK415"/>
      <c r="AL415"/>
      <c r="AM415"/>
      <c r="AN415"/>
      <c r="AO415"/>
      <c r="AP415"/>
      <c r="AQ415"/>
      <c r="AR415"/>
      <c r="AS415"/>
    </row>
    <row r="416" spans="1:45" s="75" customFormat="1" x14ac:dyDescent="0.25">
      <c r="A416" s="64"/>
      <c r="B416"/>
      <c r="C416"/>
      <c r="D416" s="93"/>
      <c r="E416" s="93"/>
      <c r="F416" s="93"/>
      <c r="G416" s="93"/>
      <c r="H416" s="93"/>
      <c r="I416" s="93"/>
      <c r="J416" s="93"/>
      <c r="K416" s="93"/>
      <c r="L416" s="93"/>
      <c r="M416" s="93"/>
      <c r="N416" s="93"/>
      <c r="O416" s="93"/>
      <c r="P416" s="93"/>
      <c r="Q416" s="93"/>
      <c r="R416" s="93"/>
      <c r="S416" s="93"/>
      <c r="T416" s="93"/>
      <c r="U416" s="93"/>
      <c r="V416" s="93"/>
      <c r="W416" s="93"/>
      <c r="X416" s="93"/>
      <c r="Y416" s="93"/>
      <c r="Z416" s="93"/>
      <c r="AA416" s="93"/>
      <c r="AD416"/>
      <c r="AE416"/>
      <c r="AF416"/>
      <c r="AG416"/>
      <c r="AH416"/>
      <c r="AI416"/>
      <c r="AJ416"/>
      <c r="AK416"/>
      <c r="AL416"/>
      <c r="AM416"/>
      <c r="AN416"/>
      <c r="AO416"/>
      <c r="AP416"/>
      <c r="AQ416"/>
      <c r="AR416"/>
      <c r="AS416"/>
    </row>
    <row r="417" spans="1:45" s="75" customFormat="1" x14ac:dyDescent="0.25">
      <c r="A417" s="64"/>
      <c r="B417"/>
      <c r="C417"/>
      <c r="D417" s="93"/>
      <c r="E417" s="93"/>
      <c r="F417" s="93"/>
      <c r="G417" s="93"/>
      <c r="H417" s="93"/>
      <c r="I417" s="93"/>
      <c r="J417" s="93"/>
      <c r="K417" s="93"/>
      <c r="L417" s="93"/>
      <c r="M417" s="93"/>
      <c r="N417" s="93"/>
      <c r="O417" s="93"/>
      <c r="P417" s="93"/>
      <c r="Q417" s="93"/>
      <c r="R417" s="93"/>
      <c r="S417" s="93"/>
      <c r="T417" s="93"/>
      <c r="U417" s="93"/>
      <c r="V417" s="93"/>
      <c r="W417" s="93"/>
      <c r="X417" s="93"/>
      <c r="Y417" s="93"/>
      <c r="Z417" s="93"/>
      <c r="AA417" s="93"/>
      <c r="AD417"/>
      <c r="AE417"/>
      <c r="AF417"/>
      <c r="AG417"/>
      <c r="AH417"/>
      <c r="AI417"/>
      <c r="AJ417"/>
      <c r="AK417"/>
      <c r="AL417"/>
      <c r="AM417"/>
      <c r="AN417"/>
      <c r="AO417"/>
      <c r="AP417"/>
      <c r="AQ417"/>
      <c r="AR417"/>
      <c r="AS417"/>
    </row>
    <row r="418" spans="1:45" s="75" customFormat="1" x14ac:dyDescent="0.25">
      <c r="A418" s="64"/>
      <c r="B418"/>
      <c r="C418"/>
      <c r="D418" s="93"/>
      <c r="E418" s="93"/>
      <c r="F418" s="93"/>
      <c r="G418" s="93"/>
      <c r="H418" s="93"/>
      <c r="I418" s="93"/>
      <c r="J418" s="93"/>
      <c r="K418" s="93"/>
      <c r="L418" s="93"/>
      <c r="M418" s="93"/>
      <c r="N418" s="93"/>
      <c r="O418" s="93"/>
      <c r="P418" s="93"/>
      <c r="Q418" s="93"/>
      <c r="R418" s="93"/>
      <c r="S418" s="93"/>
      <c r="T418" s="93"/>
      <c r="U418" s="93"/>
      <c r="V418" s="93"/>
      <c r="W418" s="93"/>
      <c r="X418" s="93"/>
      <c r="Y418" s="93"/>
      <c r="Z418" s="93"/>
      <c r="AA418" s="93"/>
      <c r="AD418"/>
      <c r="AE418"/>
      <c r="AF418"/>
      <c r="AG418"/>
      <c r="AH418"/>
      <c r="AI418"/>
      <c r="AJ418"/>
      <c r="AK418"/>
      <c r="AL418"/>
      <c r="AM418"/>
      <c r="AN418"/>
      <c r="AO418"/>
      <c r="AP418"/>
      <c r="AQ418"/>
      <c r="AR418"/>
      <c r="AS418"/>
    </row>
    <row r="419" spans="1:45" s="75" customFormat="1" x14ac:dyDescent="0.25">
      <c r="A419" s="64"/>
      <c r="B419"/>
      <c r="C419"/>
      <c r="D419" s="93"/>
      <c r="E419" s="93"/>
      <c r="F419" s="93"/>
      <c r="G419" s="93"/>
      <c r="H419" s="93"/>
      <c r="I419" s="93"/>
      <c r="J419" s="93"/>
      <c r="K419" s="93"/>
      <c r="L419" s="93"/>
      <c r="M419" s="93"/>
      <c r="N419" s="93"/>
      <c r="O419" s="93"/>
      <c r="P419" s="93"/>
      <c r="Q419" s="93"/>
      <c r="R419" s="93"/>
      <c r="S419" s="93"/>
      <c r="T419" s="93"/>
      <c r="U419" s="93"/>
      <c r="V419" s="93"/>
      <c r="W419" s="93"/>
      <c r="X419" s="93"/>
      <c r="Y419" s="93"/>
      <c r="Z419" s="93"/>
      <c r="AA419" s="93"/>
      <c r="AD419"/>
      <c r="AE419"/>
      <c r="AF419"/>
      <c r="AG419"/>
      <c r="AH419"/>
      <c r="AI419"/>
      <c r="AJ419"/>
      <c r="AK419"/>
      <c r="AL419"/>
      <c r="AM419"/>
      <c r="AN419"/>
      <c r="AO419"/>
      <c r="AP419"/>
      <c r="AQ419"/>
      <c r="AR419"/>
      <c r="AS419"/>
    </row>
    <row r="420" spans="1:45" s="75" customFormat="1" x14ac:dyDescent="0.25">
      <c r="A420" s="64"/>
      <c r="B420"/>
      <c r="C420"/>
      <c r="D420" s="93"/>
      <c r="E420" s="93"/>
      <c r="F420" s="93"/>
      <c r="G420" s="93"/>
      <c r="H420" s="93"/>
      <c r="I420" s="93"/>
      <c r="J420" s="93"/>
      <c r="K420" s="93"/>
      <c r="L420" s="93"/>
      <c r="M420" s="93"/>
      <c r="N420" s="93"/>
      <c r="O420" s="93"/>
      <c r="P420" s="93"/>
      <c r="Q420" s="93"/>
      <c r="R420" s="93"/>
      <c r="S420" s="93"/>
      <c r="T420" s="93"/>
      <c r="U420" s="93"/>
      <c r="V420" s="93"/>
      <c r="W420" s="93"/>
      <c r="X420" s="93"/>
      <c r="Y420" s="93"/>
      <c r="Z420" s="93"/>
      <c r="AA420" s="93"/>
      <c r="AD420"/>
      <c r="AE420"/>
      <c r="AF420"/>
      <c r="AG420"/>
      <c r="AH420"/>
      <c r="AI420"/>
      <c r="AJ420"/>
      <c r="AK420"/>
      <c r="AL420"/>
      <c r="AM420"/>
      <c r="AN420"/>
      <c r="AO420"/>
      <c r="AP420"/>
      <c r="AQ420"/>
      <c r="AR420"/>
      <c r="AS420"/>
    </row>
    <row r="421" spans="1:45" s="75" customFormat="1" x14ac:dyDescent="0.25">
      <c r="A421" s="64"/>
      <c r="B421"/>
      <c r="C421"/>
      <c r="D421" s="93"/>
      <c r="E421" s="93"/>
      <c r="F421" s="93"/>
      <c r="G421" s="93"/>
      <c r="H421" s="93"/>
      <c r="I421" s="93"/>
      <c r="J421" s="93"/>
      <c r="K421" s="93"/>
      <c r="L421" s="93"/>
      <c r="M421" s="93"/>
      <c r="N421" s="93"/>
      <c r="O421" s="93"/>
      <c r="P421" s="93"/>
      <c r="Q421" s="93"/>
      <c r="R421" s="93"/>
      <c r="S421" s="93"/>
      <c r="T421" s="93"/>
      <c r="U421" s="93"/>
      <c r="V421" s="93"/>
      <c r="W421" s="93"/>
      <c r="X421" s="93"/>
      <c r="Y421" s="93"/>
      <c r="Z421" s="93"/>
      <c r="AA421" s="93"/>
      <c r="AD421"/>
      <c r="AE421"/>
      <c r="AF421"/>
      <c r="AG421"/>
      <c r="AH421"/>
      <c r="AI421"/>
      <c r="AJ421"/>
      <c r="AK421"/>
      <c r="AL421"/>
      <c r="AM421"/>
      <c r="AN421"/>
      <c r="AO421"/>
      <c r="AP421"/>
      <c r="AQ421"/>
      <c r="AR421"/>
      <c r="AS421"/>
    </row>
    <row r="422" spans="1:45" s="75" customFormat="1" x14ac:dyDescent="0.25">
      <c r="A422" s="64"/>
      <c r="B422"/>
      <c r="C422"/>
      <c r="D422" s="93"/>
      <c r="E422" s="93"/>
      <c r="F422" s="93"/>
      <c r="G422" s="93"/>
      <c r="H422" s="93"/>
      <c r="I422" s="93"/>
      <c r="J422" s="93"/>
      <c r="K422" s="93"/>
      <c r="L422" s="93"/>
      <c r="M422" s="93"/>
      <c r="N422" s="93"/>
      <c r="O422" s="93"/>
      <c r="P422" s="93"/>
      <c r="Q422" s="93"/>
      <c r="R422" s="93"/>
      <c r="S422" s="93"/>
      <c r="T422" s="93"/>
      <c r="U422" s="93"/>
      <c r="V422" s="93"/>
      <c r="W422" s="93"/>
      <c r="X422" s="93"/>
      <c r="Y422" s="93"/>
      <c r="Z422" s="93"/>
      <c r="AA422" s="93"/>
      <c r="AD422"/>
      <c r="AE422"/>
      <c r="AF422"/>
      <c r="AG422"/>
      <c r="AH422"/>
      <c r="AI422"/>
      <c r="AJ422"/>
      <c r="AK422"/>
      <c r="AL422"/>
      <c r="AM422"/>
      <c r="AN422"/>
      <c r="AO422"/>
      <c r="AP422"/>
      <c r="AQ422"/>
      <c r="AR422"/>
      <c r="AS422"/>
    </row>
    <row r="423" spans="1:45" s="75" customFormat="1" x14ac:dyDescent="0.25">
      <c r="A423" s="64"/>
      <c r="B423"/>
      <c r="C423"/>
      <c r="D423" s="93"/>
      <c r="E423" s="93"/>
      <c r="F423" s="93"/>
      <c r="G423" s="93"/>
      <c r="H423" s="93"/>
      <c r="I423" s="93"/>
      <c r="J423" s="93"/>
      <c r="K423" s="93"/>
      <c r="L423" s="93"/>
      <c r="M423" s="93"/>
      <c r="N423" s="93"/>
      <c r="O423" s="93"/>
      <c r="P423" s="93"/>
      <c r="Q423" s="93"/>
      <c r="R423" s="93"/>
      <c r="S423" s="93"/>
      <c r="T423" s="93"/>
      <c r="U423" s="93"/>
      <c r="V423" s="93"/>
      <c r="W423" s="93"/>
      <c r="X423" s="93"/>
      <c r="Y423" s="93"/>
      <c r="Z423" s="93"/>
      <c r="AA423" s="93"/>
      <c r="AD423"/>
      <c r="AE423"/>
      <c r="AF423"/>
      <c r="AG423"/>
      <c r="AH423"/>
      <c r="AI423"/>
      <c r="AJ423"/>
      <c r="AK423"/>
      <c r="AL423"/>
      <c r="AM423"/>
      <c r="AN423"/>
      <c r="AO423"/>
      <c r="AP423"/>
      <c r="AQ423"/>
      <c r="AR423"/>
      <c r="AS423"/>
    </row>
    <row r="424" spans="1:45" s="75" customFormat="1" x14ac:dyDescent="0.25">
      <c r="A424" s="64"/>
      <c r="B424"/>
      <c r="C424"/>
      <c r="D424" s="93"/>
      <c r="E424" s="93"/>
      <c r="F424" s="93"/>
      <c r="G424" s="93"/>
      <c r="H424" s="93"/>
      <c r="I424" s="93"/>
      <c r="J424" s="93"/>
      <c r="K424" s="93"/>
      <c r="L424" s="93"/>
      <c r="M424" s="93"/>
      <c r="N424" s="93"/>
      <c r="O424" s="93"/>
      <c r="P424" s="93"/>
      <c r="Q424" s="93"/>
      <c r="R424" s="93"/>
      <c r="S424" s="103"/>
      <c r="T424" s="93"/>
      <c r="U424" s="93"/>
      <c r="V424" s="93"/>
      <c r="W424" s="93"/>
      <c r="X424" s="93"/>
      <c r="Y424" s="93"/>
      <c r="Z424" s="93"/>
      <c r="AA424" s="93"/>
      <c r="AD424"/>
      <c r="AE424"/>
      <c r="AF424"/>
      <c r="AG424"/>
      <c r="AH424"/>
      <c r="AI424"/>
      <c r="AJ424"/>
      <c r="AK424"/>
      <c r="AL424"/>
      <c r="AM424"/>
      <c r="AN424"/>
      <c r="AO424"/>
      <c r="AP424"/>
      <c r="AQ424"/>
      <c r="AR424"/>
      <c r="AS424"/>
    </row>
    <row r="425" spans="1:45" s="75" customFormat="1" x14ac:dyDescent="0.25">
      <c r="A425" s="64"/>
      <c r="B425"/>
      <c r="C425"/>
      <c r="D425" s="93"/>
      <c r="E425" s="93"/>
      <c r="F425" s="93"/>
      <c r="G425" s="93"/>
      <c r="H425" s="93"/>
      <c r="I425" s="93"/>
      <c r="J425" s="93"/>
      <c r="K425" s="93"/>
      <c r="L425" s="93"/>
      <c r="M425" s="93"/>
      <c r="N425" s="93"/>
      <c r="O425" s="93"/>
      <c r="P425" s="93"/>
      <c r="Q425" s="93"/>
      <c r="R425" s="93"/>
      <c r="S425" s="103"/>
      <c r="T425" s="93"/>
      <c r="U425" s="93"/>
      <c r="V425" s="93"/>
      <c r="W425" s="93"/>
      <c r="X425" s="93"/>
      <c r="Y425" s="93"/>
      <c r="Z425" s="93"/>
      <c r="AA425" s="93"/>
      <c r="AD425"/>
      <c r="AE425"/>
      <c r="AF425"/>
      <c r="AG425"/>
      <c r="AH425"/>
      <c r="AI425"/>
      <c r="AJ425"/>
      <c r="AK425"/>
      <c r="AL425"/>
      <c r="AM425"/>
      <c r="AN425"/>
      <c r="AO425"/>
      <c r="AP425"/>
      <c r="AQ425"/>
      <c r="AR425"/>
      <c r="AS425"/>
    </row>
    <row r="426" spans="1:45" s="75" customFormat="1" x14ac:dyDescent="0.25">
      <c r="A426" s="64"/>
      <c r="B426"/>
      <c r="C426"/>
      <c r="D426" s="93"/>
      <c r="E426" s="93"/>
      <c r="F426" s="93"/>
      <c r="G426" s="93"/>
      <c r="H426" s="93"/>
      <c r="I426" s="93"/>
      <c r="J426" s="93"/>
      <c r="K426" s="93"/>
      <c r="L426" s="93"/>
      <c r="M426" s="93"/>
      <c r="N426" s="93"/>
      <c r="O426" s="93"/>
      <c r="P426" s="93"/>
      <c r="Q426" s="93"/>
      <c r="R426" s="93"/>
      <c r="S426" s="93"/>
      <c r="T426" s="93"/>
      <c r="U426" s="93"/>
      <c r="V426" s="93"/>
      <c r="W426" s="93"/>
      <c r="X426" s="93"/>
      <c r="Y426" s="93"/>
      <c r="Z426" s="93"/>
      <c r="AA426" s="93"/>
      <c r="AD426"/>
      <c r="AE426"/>
      <c r="AF426"/>
      <c r="AG426"/>
      <c r="AH426"/>
      <c r="AI426"/>
      <c r="AJ426"/>
      <c r="AK426"/>
      <c r="AL426"/>
      <c r="AM426"/>
      <c r="AN426"/>
      <c r="AO426"/>
      <c r="AP426"/>
      <c r="AQ426"/>
      <c r="AR426"/>
      <c r="AS426"/>
    </row>
    <row r="427" spans="1:45" s="75" customFormat="1" x14ac:dyDescent="0.25">
      <c r="A427" s="64"/>
      <c r="B427"/>
      <c r="C427"/>
      <c r="D427" s="93"/>
      <c r="E427" s="93"/>
      <c r="F427" s="93"/>
      <c r="G427" s="93"/>
      <c r="H427" s="93"/>
      <c r="I427" s="93"/>
      <c r="J427" s="93"/>
      <c r="K427" s="93"/>
      <c r="L427" s="93"/>
      <c r="M427" s="93"/>
      <c r="N427" s="93"/>
      <c r="O427" s="93"/>
      <c r="P427" s="93"/>
      <c r="Q427" s="93"/>
      <c r="R427" s="93"/>
      <c r="S427" s="93"/>
      <c r="T427" s="93"/>
      <c r="U427" s="93"/>
      <c r="V427" s="93"/>
      <c r="W427" s="93"/>
      <c r="X427" s="93"/>
      <c r="Y427" s="93"/>
      <c r="Z427" s="93"/>
      <c r="AA427" s="93"/>
      <c r="AD427"/>
      <c r="AE427"/>
      <c r="AF427"/>
      <c r="AG427"/>
      <c r="AH427"/>
      <c r="AI427"/>
      <c r="AJ427"/>
      <c r="AK427"/>
      <c r="AL427"/>
      <c r="AM427"/>
      <c r="AN427"/>
      <c r="AO427"/>
      <c r="AP427"/>
      <c r="AQ427"/>
      <c r="AR427"/>
      <c r="AS427"/>
    </row>
    <row r="428" spans="1:45" s="75" customFormat="1" x14ac:dyDescent="0.25">
      <c r="A428" s="64"/>
      <c r="B428"/>
      <c r="C428"/>
      <c r="D428" s="93"/>
      <c r="E428" s="93"/>
      <c r="F428" s="93"/>
      <c r="G428" s="93"/>
      <c r="H428" s="93"/>
      <c r="I428" s="93"/>
      <c r="J428" s="93"/>
      <c r="K428" s="93"/>
      <c r="L428" s="93"/>
      <c r="M428" s="93"/>
      <c r="N428" s="93"/>
      <c r="O428" s="93"/>
      <c r="P428" s="93"/>
      <c r="Q428" s="93"/>
      <c r="R428" s="93"/>
      <c r="S428" s="103"/>
      <c r="T428" s="93"/>
      <c r="U428" s="93"/>
      <c r="V428" s="93"/>
      <c r="W428" s="93"/>
      <c r="X428" s="93"/>
      <c r="Y428" s="93"/>
      <c r="Z428" s="93"/>
      <c r="AA428" s="93"/>
      <c r="AD428"/>
      <c r="AE428"/>
      <c r="AF428"/>
      <c r="AG428"/>
      <c r="AH428"/>
      <c r="AI428"/>
      <c r="AJ428"/>
      <c r="AK428"/>
      <c r="AL428"/>
      <c r="AM428"/>
      <c r="AN428"/>
      <c r="AO428"/>
      <c r="AP428"/>
      <c r="AQ428"/>
      <c r="AR428"/>
      <c r="AS428"/>
    </row>
    <row r="429" spans="1:45" s="75" customFormat="1" x14ac:dyDescent="0.25">
      <c r="A429" s="64"/>
      <c r="B429"/>
      <c r="C429"/>
      <c r="D429" s="93"/>
      <c r="E429" s="93"/>
      <c r="F429" s="93"/>
      <c r="G429" s="93"/>
      <c r="H429" s="93"/>
      <c r="I429" s="93"/>
      <c r="J429" s="93"/>
      <c r="K429" s="93"/>
      <c r="L429" s="93"/>
      <c r="M429" s="93"/>
      <c r="N429" s="93"/>
      <c r="O429" s="93"/>
      <c r="P429" s="93"/>
      <c r="Q429" s="93"/>
      <c r="R429" s="93"/>
      <c r="S429" s="93"/>
      <c r="T429" s="93"/>
      <c r="U429" s="93"/>
      <c r="V429" s="93"/>
      <c r="W429" s="93"/>
      <c r="X429" s="93"/>
      <c r="Y429" s="93"/>
      <c r="Z429" s="93"/>
      <c r="AA429" s="93"/>
      <c r="AD429"/>
      <c r="AE429"/>
      <c r="AF429"/>
      <c r="AG429"/>
      <c r="AH429"/>
      <c r="AI429"/>
      <c r="AJ429"/>
      <c r="AK429"/>
      <c r="AL429"/>
      <c r="AM429"/>
      <c r="AN429"/>
      <c r="AO429"/>
      <c r="AP429"/>
      <c r="AQ429"/>
      <c r="AR429"/>
      <c r="AS429"/>
    </row>
    <row r="430" spans="1:45" s="75" customFormat="1" x14ac:dyDescent="0.25">
      <c r="A430" s="64"/>
      <c r="B430"/>
      <c r="C430"/>
      <c r="D430" s="93"/>
      <c r="E430" s="93"/>
      <c r="F430" s="93"/>
      <c r="G430" s="93"/>
      <c r="H430" s="93"/>
      <c r="I430" s="93"/>
      <c r="J430" s="93"/>
      <c r="K430" s="93"/>
      <c r="L430" s="93"/>
      <c r="M430" s="93"/>
      <c r="N430" s="93"/>
      <c r="O430" s="93"/>
      <c r="P430" s="93"/>
      <c r="Q430" s="93"/>
      <c r="R430" s="93"/>
      <c r="S430" s="93"/>
      <c r="T430" s="93"/>
      <c r="U430" s="93"/>
      <c r="V430" s="93"/>
      <c r="W430" s="93"/>
      <c r="X430" s="93"/>
      <c r="Y430" s="93"/>
      <c r="Z430" s="93"/>
      <c r="AA430" s="93"/>
      <c r="AD430"/>
      <c r="AE430"/>
      <c r="AF430"/>
      <c r="AG430"/>
      <c r="AH430"/>
      <c r="AI430"/>
      <c r="AJ430"/>
      <c r="AK430"/>
      <c r="AL430"/>
      <c r="AM430"/>
      <c r="AN430"/>
      <c r="AO430"/>
      <c r="AP430"/>
      <c r="AQ430"/>
      <c r="AR430"/>
      <c r="AS430"/>
    </row>
    <row r="431" spans="1:45" s="75" customFormat="1" x14ac:dyDescent="0.25">
      <c r="A431" s="64"/>
      <c r="B431"/>
      <c r="C431"/>
      <c r="D431" s="93"/>
      <c r="E431" s="93"/>
      <c r="F431" s="93"/>
      <c r="G431" s="93"/>
      <c r="H431" s="93"/>
      <c r="I431" s="93"/>
      <c r="J431" s="93"/>
      <c r="K431" s="93"/>
      <c r="L431" s="93"/>
      <c r="M431" s="93"/>
      <c r="N431" s="93"/>
      <c r="O431" s="93"/>
      <c r="P431" s="93"/>
      <c r="Q431" s="93"/>
      <c r="R431" s="93"/>
      <c r="S431" s="103"/>
      <c r="T431" s="93"/>
      <c r="U431" s="93"/>
      <c r="V431" s="93"/>
      <c r="W431" s="93"/>
      <c r="X431" s="93"/>
      <c r="Y431" s="93"/>
      <c r="Z431" s="93"/>
      <c r="AA431" s="93"/>
      <c r="AD431"/>
      <c r="AE431"/>
      <c r="AF431"/>
      <c r="AG431"/>
      <c r="AH431"/>
      <c r="AI431"/>
      <c r="AJ431"/>
      <c r="AK431"/>
      <c r="AL431"/>
      <c r="AM431"/>
      <c r="AN431"/>
      <c r="AO431"/>
      <c r="AP431"/>
      <c r="AQ431"/>
      <c r="AR431"/>
      <c r="AS431"/>
    </row>
    <row r="432" spans="1:45" s="75" customFormat="1" x14ac:dyDescent="0.25">
      <c r="A432" s="64"/>
      <c r="B432"/>
      <c r="C432"/>
      <c r="D432" s="93"/>
      <c r="E432" s="93"/>
      <c r="F432" s="93"/>
      <c r="G432" s="93"/>
      <c r="H432" s="93"/>
      <c r="I432" s="93"/>
      <c r="J432" s="93"/>
      <c r="K432" s="93"/>
      <c r="L432" s="93"/>
      <c r="M432" s="93"/>
      <c r="N432" s="93"/>
      <c r="O432" s="93"/>
      <c r="P432" s="93"/>
      <c r="Q432" s="93"/>
      <c r="R432" s="93"/>
      <c r="S432" s="93"/>
      <c r="T432" s="93"/>
      <c r="U432" s="93"/>
      <c r="V432" s="93"/>
      <c r="W432" s="93"/>
      <c r="X432" s="93"/>
      <c r="Y432" s="93"/>
      <c r="Z432" s="93"/>
      <c r="AA432" s="93"/>
      <c r="AD432"/>
      <c r="AE432"/>
      <c r="AF432"/>
      <c r="AG432"/>
      <c r="AH432"/>
      <c r="AI432"/>
      <c r="AJ432"/>
      <c r="AK432"/>
      <c r="AL432"/>
      <c r="AM432"/>
      <c r="AN432"/>
      <c r="AO432"/>
      <c r="AP432"/>
      <c r="AQ432"/>
      <c r="AR432"/>
      <c r="AS432"/>
    </row>
    <row r="433" spans="1:45" s="75" customFormat="1" x14ac:dyDescent="0.25">
      <c r="A433" s="64"/>
      <c r="B433"/>
      <c r="C433"/>
      <c r="D433" s="93"/>
      <c r="E433" s="93"/>
      <c r="F433" s="93"/>
      <c r="G433" s="93"/>
      <c r="H433" s="93"/>
      <c r="I433" s="93"/>
      <c r="J433" s="93"/>
      <c r="K433" s="93"/>
      <c r="L433" s="93"/>
      <c r="M433" s="93"/>
      <c r="N433" s="93"/>
      <c r="O433" s="93"/>
      <c r="P433" s="93"/>
      <c r="Q433" s="93"/>
      <c r="R433" s="93"/>
      <c r="S433" s="93"/>
      <c r="T433" s="93"/>
      <c r="U433" s="93"/>
      <c r="V433" s="93"/>
      <c r="W433" s="93"/>
      <c r="X433" s="93"/>
      <c r="Y433" s="93"/>
      <c r="Z433" s="93"/>
      <c r="AA433" s="93"/>
      <c r="AD433"/>
      <c r="AE433"/>
      <c r="AF433"/>
      <c r="AG433"/>
      <c r="AH433"/>
      <c r="AI433"/>
      <c r="AJ433"/>
      <c r="AK433"/>
      <c r="AL433"/>
      <c r="AM433"/>
      <c r="AN433"/>
      <c r="AO433"/>
      <c r="AP433"/>
      <c r="AQ433"/>
      <c r="AR433"/>
      <c r="AS433"/>
    </row>
    <row r="434" spans="1:45" s="75" customFormat="1" x14ac:dyDescent="0.25">
      <c r="A434" s="64"/>
      <c r="B434"/>
      <c r="C434"/>
      <c r="D434" s="93"/>
      <c r="E434" s="93"/>
      <c r="F434" s="93"/>
      <c r="G434" s="93"/>
      <c r="H434" s="93"/>
      <c r="I434" s="93"/>
      <c r="J434" s="93"/>
      <c r="K434" s="93"/>
      <c r="L434" s="93"/>
      <c r="M434" s="93"/>
      <c r="N434" s="93"/>
      <c r="O434" s="93"/>
      <c r="P434" s="93"/>
      <c r="Q434" s="93"/>
      <c r="R434" s="93"/>
      <c r="S434" s="93"/>
      <c r="T434" s="93"/>
      <c r="U434" s="93"/>
      <c r="V434" s="93"/>
      <c r="W434" s="93"/>
      <c r="X434" s="93"/>
      <c r="Y434" s="93"/>
      <c r="Z434" s="93"/>
      <c r="AA434" s="93"/>
      <c r="AD434"/>
      <c r="AE434"/>
      <c r="AF434"/>
      <c r="AG434"/>
      <c r="AH434"/>
      <c r="AI434"/>
      <c r="AJ434"/>
      <c r="AK434"/>
      <c r="AL434"/>
      <c r="AM434"/>
      <c r="AN434"/>
      <c r="AO434"/>
      <c r="AP434"/>
      <c r="AQ434"/>
      <c r="AR434"/>
      <c r="AS434"/>
    </row>
    <row r="435" spans="1:45" s="75" customFormat="1" x14ac:dyDescent="0.25">
      <c r="A435" s="64"/>
      <c r="B435"/>
      <c r="C435"/>
      <c r="D435" s="93"/>
      <c r="E435" s="93"/>
      <c r="F435" s="93"/>
      <c r="G435" s="93"/>
      <c r="H435" s="93"/>
      <c r="I435" s="93"/>
      <c r="J435" s="93"/>
      <c r="K435" s="93"/>
      <c r="L435" s="93"/>
      <c r="M435" s="93"/>
      <c r="N435" s="93"/>
      <c r="O435" s="93"/>
      <c r="P435" s="93"/>
      <c r="Q435" s="93"/>
      <c r="R435" s="93"/>
      <c r="S435" s="93"/>
      <c r="T435" s="93"/>
      <c r="U435" s="93"/>
      <c r="V435" s="93"/>
      <c r="W435" s="93"/>
      <c r="X435" s="93"/>
      <c r="Y435" s="93"/>
      <c r="Z435" s="93"/>
      <c r="AA435" s="93"/>
      <c r="AD435"/>
      <c r="AE435"/>
      <c r="AF435"/>
      <c r="AG435"/>
      <c r="AH435"/>
      <c r="AI435"/>
      <c r="AJ435"/>
      <c r="AK435"/>
      <c r="AL435"/>
      <c r="AM435"/>
      <c r="AN435"/>
      <c r="AO435"/>
      <c r="AP435"/>
      <c r="AQ435"/>
      <c r="AR435"/>
      <c r="AS435"/>
    </row>
    <row r="436" spans="1:45" s="75" customFormat="1" x14ac:dyDescent="0.25">
      <c r="A436" s="64"/>
      <c r="B436"/>
      <c r="C436"/>
      <c r="D436" s="93"/>
      <c r="E436" s="93"/>
      <c r="F436" s="93"/>
      <c r="G436" s="93"/>
      <c r="H436" s="93"/>
      <c r="I436" s="93"/>
      <c r="J436" s="93"/>
      <c r="K436" s="93"/>
      <c r="L436" s="93"/>
      <c r="M436" s="93"/>
      <c r="N436" s="93"/>
      <c r="O436" s="93"/>
      <c r="P436" s="93"/>
      <c r="Q436" s="93"/>
      <c r="R436" s="93"/>
      <c r="S436" s="93"/>
      <c r="T436" s="93"/>
      <c r="U436" s="93"/>
      <c r="V436" s="93"/>
      <c r="W436" s="93"/>
      <c r="X436" s="93"/>
      <c r="Y436" s="93"/>
      <c r="Z436" s="93"/>
      <c r="AA436" s="93"/>
      <c r="AD436"/>
      <c r="AE436"/>
      <c r="AF436"/>
      <c r="AG436"/>
      <c r="AH436"/>
      <c r="AI436"/>
      <c r="AJ436"/>
      <c r="AK436"/>
      <c r="AL436"/>
      <c r="AM436"/>
      <c r="AN436"/>
      <c r="AO436"/>
      <c r="AP436"/>
      <c r="AQ436"/>
      <c r="AR436"/>
      <c r="AS436"/>
    </row>
    <row r="437" spans="1:45" s="75" customFormat="1" x14ac:dyDescent="0.25">
      <c r="A437" s="64"/>
      <c r="B437"/>
      <c r="C437"/>
      <c r="D437" s="93"/>
      <c r="E437" s="93"/>
      <c r="F437" s="93"/>
      <c r="G437" s="93"/>
      <c r="H437" s="93"/>
      <c r="I437" s="93"/>
      <c r="J437" s="93"/>
      <c r="K437" s="93"/>
      <c r="L437" s="93"/>
      <c r="M437" s="93"/>
      <c r="N437" s="93"/>
      <c r="O437" s="93"/>
      <c r="P437" s="93"/>
      <c r="Q437" s="93"/>
      <c r="R437" s="93"/>
      <c r="S437" s="93"/>
      <c r="T437" s="93"/>
      <c r="U437" s="93"/>
      <c r="V437" s="93"/>
      <c r="W437" s="93"/>
      <c r="X437" s="93"/>
      <c r="Y437" s="93"/>
      <c r="Z437" s="93"/>
      <c r="AA437" s="93"/>
      <c r="AD437"/>
      <c r="AE437"/>
      <c r="AF437"/>
      <c r="AG437"/>
      <c r="AH437"/>
      <c r="AI437"/>
      <c r="AJ437"/>
      <c r="AK437"/>
      <c r="AL437"/>
      <c r="AM437"/>
      <c r="AN437"/>
      <c r="AO437"/>
      <c r="AP437"/>
      <c r="AQ437"/>
      <c r="AR437"/>
      <c r="AS437"/>
    </row>
    <row r="438" spans="1:45" s="75" customFormat="1" x14ac:dyDescent="0.25">
      <c r="A438" s="64"/>
      <c r="B438"/>
      <c r="C438"/>
      <c r="D438" s="93"/>
      <c r="E438" s="93"/>
      <c r="F438" s="93"/>
      <c r="G438" s="93"/>
      <c r="H438" s="93"/>
      <c r="I438" s="93"/>
      <c r="J438" s="93"/>
      <c r="K438" s="93"/>
      <c r="L438" s="93"/>
      <c r="M438" s="93"/>
      <c r="N438" s="93"/>
      <c r="O438" s="93"/>
      <c r="P438" s="93"/>
      <c r="Q438" s="93"/>
      <c r="R438" s="93"/>
      <c r="S438" s="93"/>
      <c r="T438" s="93"/>
      <c r="U438" s="93"/>
      <c r="V438" s="93"/>
      <c r="W438" s="93"/>
      <c r="X438" s="93"/>
      <c r="Y438" s="93"/>
      <c r="Z438" s="93"/>
      <c r="AA438" s="93"/>
      <c r="AD438"/>
      <c r="AE438"/>
      <c r="AF438"/>
      <c r="AG438"/>
      <c r="AH438"/>
      <c r="AI438"/>
      <c r="AJ438"/>
      <c r="AK438"/>
      <c r="AL438"/>
      <c r="AM438"/>
      <c r="AN438"/>
      <c r="AO438"/>
      <c r="AP438"/>
      <c r="AQ438"/>
      <c r="AR438"/>
      <c r="AS438"/>
    </row>
    <row r="439" spans="1:45" s="75" customFormat="1" x14ac:dyDescent="0.25">
      <c r="A439" s="64"/>
      <c r="B439"/>
      <c r="C439"/>
      <c r="D439" s="93"/>
      <c r="E439" s="93"/>
      <c r="F439" s="93"/>
      <c r="G439" s="93"/>
      <c r="H439" s="93"/>
      <c r="I439" s="93"/>
      <c r="J439" s="93"/>
      <c r="K439" s="93"/>
      <c r="L439" s="93"/>
      <c r="M439" s="93"/>
      <c r="N439" s="93"/>
      <c r="O439" s="93"/>
      <c r="P439" s="93"/>
      <c r="Q439" s="93"/>
      <c r="R439" s="93"/>
      <c r="S439" s="93"/>
      <c r="T439" s="93"/>
      <c r="U439" s="93"/>
      <c r="V439" s="93"/>
      <c r="W439" s="93"/>
      <c r="X439" s="93"/>
      <c r="Y439" s="93"/>
      <c r="Z439" s="93"/>
      <c r="AA439" s="93"/>
      <c r="AD439"/>
      <c r="AE439"/>
      <c r="AF439"/>
      <c r="AG439"/>
      <c r="AH439"/>
      <c r="AI439"/>
      <c r="AJ439"/>
      <c r="AK439"/>
      <c r="AL439"/>
      <c r="AM439"/>
      <c r="AN439"/>
      <c r="AO439"/>
      <c r="AP439"/>
      <c r="AQ439"/>
      <c r="AR439"/>
      <c r="AS439"/>
    </row>
    <row r="440" spans="1:45" s="75" customFormat="1" x14ac:dyDescent="0.25">
      <c r="A440" s="64"/>
      <c r="B440"/>
      <c r="C440"/>
      <c r="D440" s="93"/>
      <c r="E440" s="93"/>
      <c r="F440" s="93"/>
      <c r="G440" s="93"/>
      <c r="H440" s="93"/>
      <c r="I440" s="93"/>
      <c r="J440" s="93"/>
      <c r="K440" s="93"/>
      <c r="L440" s="93"/>
      <c r="M440" s="93"/>
      <c r="N440" s="93"/>
      <c r="O440" s="93"/>
      <c r="P440" s="93"/>
      <c r="Q440" s="93"/>
      <c r="R440" s="93"/>
      <c r="S440" s="103"/>
      <c r="T440" s="93"/>
      <c r="U440" s="93"/>
      <c r="V440" s="93"/>
      <c r="W440" s="93"/>
      <c r="X440" s="93"/>
      <c r="Y440" s="93"/>
      <c r="Z440" s="93"/>
      <c r="AA440" s="93"/>
      <c r="AD440"/>
      <c r="AE440"/>
      <c r="AF440"/>
      <c r="AG440"/>
      <c r="AH440"/>
      <c r="AI440"/>
      <c r="AJ440"/>
      <c r="AK440"/>
      <c r="AL440"/>
      <c r="AM440"/>
      <c r="AN440"/>
      <c r="AO440"/>
      <c r="AP440"/>
      <c r="AQ440"/>
      <c r="AR440"/>
      <c r="AS440"/>
    </row>
    <row r="441" spans="1:45" s="75" customFormat="1" x14ac:dyDescent="0.25">
      <c r="A441" s="64"/>
      <c r="B441"/>
      <c r="C441"/>
      <c r="D441" s="93"/>
      <c r="E441" s="93"/>
      <c r="F441" s="93"/>
      <c r="G441" s="93"/>
      <c r="H441" s="93"/>
      <c r="I441" s="93"/>
      <c r="J441" s="93"/>
      <c r="K441" s="93"/>
      <c r="L441" s="93"/>
      <c r="M441" s="93"/>
      <c r="N441" s="93"/>
      <c r="O441" s="93"/>
      <c r="P441" s="93"/>
      <c r="Q441" s="93"/>
      <c r="R441" s="93"/>
      <c r="S441" s="93"/>
      <c r="T441" s="93"/>
      <c r="U441" s="93"/>
      <c r="V441" s="93"/>
      <c r="W441" s="93"/>
      <c r="X441" s="93"/>
      <c r="Y441" s="93"/>
      <c r="Z441" s="93"/>
      <c r="AA441" s="93"/>
      <c r="AD441"/>
      <c r="AE441"/>
      <c r="AF441"/>
      <c r="AG441"/>
      <c r="AH441"/>
      <c r="AI441"/>
      <c r="AJ441"/>
      <c r="AK441"/>
      <c r="AL441"/>
      <c r="AM441"/>
      <c r="AN441"/>
      <c r="AO441"/>
      <c r="AP441"/>
      <c r="AQ441"/>
      <c r="AR441"/>
      <c r="AS441"/>
    </row>
    <row r="442" spans="1:45" s="75" customFormat="1" x14ac:dyDescent="0.25">
      <c r="A442" s="64"/>
      <c r="B442"/>
      <c r="C442"/>
      <c r="D442" s="93"/>
      <c r="E442" s="93"/>
      <c r="F442" s="93"/>
      <c r="G442" s="93"/>
      <c r="H442" s="93"/>
      <c r="I442" s="93"/>
      <c r="J442" s="93"/>
      <c r="K442" s="93"/>
      <c r="L442" s="93"/>
      <c r="M442" s="93"/>
      <c r="N442" s="93"/>
      <c r="O442" s="93"/>
      <c r="P442" s="93"/>
      <c r="Q442" s="93"/>
      <c r="R442" s="93"/>
      <c r="S442" s="93"/>
      <c r="T442" s="93"/>
      <c r="U442" s="93"/>
      <c r="V442" s="93"/>
      <c r="W442" s="93"/>
      <c r="X442" s="93"/>
      <c r="Y442" s="93"/>
      <c r="Z442" s="93"/>
      <c r="AA442" s="93"/>
      <c r="AD442"/>
      <c r="AE442"/>
      <c r="AF442"/>
      <c r="AG442"/>
      <c r="AH442"/>
      <c r="AI442"/>
      <c r="AJ442"/>
      <c r="AK442"/>
      <c r="AL442"/>
      <c r="AM442"/>
      <c r="AN442"/>
      <c r="AO442"/>
      <c r="AP442"/>
      <c r="AQ442"/>
      <c r="AR442"/>
      <c r="AS442"/>
    </row>
    <row r="443" spans="1:45" s="75" customFormat="1" x14ac:dyDescent="0.25">
      <c r="A443" s="64"/>
      <c r="B443"/>
      <c r="C443"/>
      <c r="D443" s="93"/>
      <c r="E443" s="93"/>
      <c r="F443" s="93"/>
      <c r="G443" s="93"/>
      <c r="H443" s="93"/>
      <c r="I443" s="93"/>
      <c r="J443" s="93"/>
      <c r="K443" s="93"/>
      <c r="L443" s="93"/>
      <c r="M443" s="93"/>
      <c r="N443" s="93"/>
      <c r="O443" s="93"/>
      <c r="P443" s="93"/>
      <c r="Q443" s="93"/>
      <c r="R443" s="93"/>
      <c r="S443" s="103"/>
      <c r="T443" s="93"/>
      <c r="U443" s="93"/>
      <c r="V443" s="93"/>
      <c r="W443" s="93"/>
      <c r="X443" s="93"/>
      <c r="Y443" s="93"/>
      <c r="Z443" s="93"/>
      <c r="AA443" s="93"/>
      <c r="AD443"/>
      <c r="AE443"/>
      <c r="AF443"/>
      <c r="AG443"/>
      <c r="AH443"/>
      <c r="AI443"/>
      <c r="AJ443"/>
      <c r="AK443"/>
      <c r="AL443"/>
      <c r="AM443"/>
      <c r="AN443"/>
      <c r="AO443"/>
      <c r="AP443"/>
      <c r="AQ443"/>
      <c r="AR443"/>
      <c r="AS443"/>
    </row>
    <row r="444" spans="1:45" s="75" customFormat="1" x14ac:dyDescent="0.25">
      <c r="A444" s="64"/>
      <c r="B444"/>
      <c r="C444"/>
      <c r="D444" s="93"/>
      <c r="E444" s="93"/>
      <c r="F444" s="93"/>
      <c r="G444" s="93"/>
      <c r="H444" s="93"/>
      <c r="I444" s="93"/>
      <c r="J444" s="93"/>
      <c r="K444" s="93"/>
      <c r="L444" s="93"/>
      <c r="M444" s="93"/>
      <c r="N444" s="93"/>
      <c r="O444" s="93"/>
      <c r="P444" s="93"/>
      <c r="Q444" s="93"/>
      <c r="R444" s="93"/>
      <c r="S444" s="93"/>
      <c r="T444" s="93"/>
      <c r="U444" s="93"/>
      <c r="V444" s="93"/>
      <c r="W444" s="93"/>
      <c r="X444" s="93"/>
      <c r="Y444" s="93"/>
      <c r="Z444" s="93"/>
      <c r="AA444" s="93"/>
      <c r="AD444"/>
      <c r="AE444"/>
      <c r="AF444"/>
      <c r="AG444"/>
      <c r="AH444"/>
      <c r="AI444"/>
      <c r="AJ444"/>
      <c r="AK444"/>
      <c r="AL444"/>
      <c r="AM444"/>
      <c r="AN444"/>
      <c r="AO444"/>
      <c r="AP444"/>
      <c r="AQ444"/>
      <c r="AR444"/>
      <c r="AS444"/>
    </row>
    <row r="445" spans="1:45" s="75" customFormat="1" x14ac:dyDescent="0.25">
      <c r="A445" s="64"/>
      <c r="B445"/>
      <c r="C445"/>
      <c r="D445" s="93"/>
      <c r="E445" s="93"/>
      <c r="F445" s="93"/>
      <c r="G445" s="93"/>
      <c r="H445" s="93"/>
      <c r="I445" s="93"/>
      <c r="J445" s="93"/>
      <c r="K445" s="93"/>
      <c r="L445" s="93"/>
      <c r="M445" s="93"/>
      <c r="N445" s="93"/>
      <c r="O445" s="93"/>
      <c r="P445" s="93"/>
      <c r="Q445" s="93"/>
      <c r="R445" s="93"/>
      <c r="S445" s="93"/>
      <c r="T445" s="93"/>
      <c r="U445" s="93"/>
      <c r="V445" s="93"/>
      <c r="W445" s="93"/>
      <c r="X445" s="93"/>
      <c r="Y445" s="93"/>
      <c r="Z445" s="93"/>
      <c r="AA445" s="93"/>
      <c r="AD445"/>
      <c r="AE445"/>
      <c r="AF445"/>
      <c r="AG445"/>
      <c r="AH445"/>
      <c r="AI445"/>
      <c r="AJ445"/>
      <c r="AK445"/>
      <c r="AL445"/>
      <c r="AM445"/>
      <c r="AN445"/>
      <c r="AO445"/>
      <c r="AP445"/>
      <c r="AQ445"/>
      <c r="AR445"/>
      <c r="AS445"/>
    </row>
    <row r="446" spans="1:45" s="75" customFormat="1" x14ac:dyDescent="0.25">
      <c r="A446" s="64"/>
      <c r="B446"/>
      <c r="C446"/>
      <c r="D446" s="93"/>
      <c r="E446" s="93"/>
      <c r="F446" s="93"/>
      <c r="G446" s="93"/>
      <c r="H446" s="93"/>
      <c r="I446" s="93"/>
      <c r="J446" s="93"/>
      <c r="K446" s="93"/>
      <c r="L446" s="93"/>
      <c r="M446" s="93"/>
      <c r="N446" s="93"/>
      <c r="O446" s="93"/>
      <c r="P446" s="93"/>
      <c r="Q446" s="93"/>
      <c r="R446" s="93"/>
      <c r="S446" s="103"/>
      <c r="T446" s="93"/>
      <c r="U446" s="93"/>
      <c r="V446" s="93"/>
      <c r="W446" s="93"/>
      <c r="X446" s="93"/>
      <c r="Y446" s="93"/>
      <c r="Z446" s="93"/>
      <c r="AA446" s="93"/>
      <c r="AD446"/>
      <c r="AE446"/>
      <c r="AF446"/>
      <c r="AG446"/>
      <c r="AH446"/>
      <c r="AI446"/>
      <c r="AJ446"/>
      <c r="AK446"/>
      <c r="AL446"/>
      <c r="AM446"/>
      <c r="AN446"/>
      <c r="AO446"/>
      <c r="AP446"/>
      <c r="AQ446"/>
      <c r="AR446"/>
      <c r="AS446"/>
    </row>
    <row r="447" spans="1:45" s="75" customFormat="1" x14ac:dyDescent="0.25">
      <c r="A447" s="64"/>
      <c r="B447"/>
      <c r="C447"/>
      <c r="D447" s="93"/>
      <c r="E447" s="93"/>
      <c r="F447" s="93"/>
      <c r="G447" s="93"/>
      <c r="H447" s="93"/>
      <c r="I447" s="93"/>
      <c r="J447" s="93"/>
      <c r="K447" s="93"/>
      <c r="L447" s="93"/>
      <c r="M447" s="93"/>
      <c r="N447" s="93"/>
      <c r="O447" s="93"/>
      <c r="P447" s="93"/>
      <c r="Q447" s="93"/>
      <c r="R447" s="93"/>
      <c r="S447" s="93"/>
      <c r="T447" s="93"/>
      <c r="U447" s="93"/>
      <c r="V447" s="93"/>
      <c r="W447" s="93"/>
      <c r="X447" s="93"/>
      <c r="Y447" s="93"/>
      <c r="Z447" s="93"/>
      <c r="AA447" s="93"/>
      <c r="AD447"/>
      <c r="AE447"/>
      <c r="AF447"/>
      <c r="AG447"/>
      <c r="AH447"/>
      <c r="AI447"/>
      <c r="AJ447"/>
      <c r="AK447"/>
      <c r="AL447"/>
      <c r="AM447"/>
      <c r="AN447"/>
      <c r="AO447"/>
      <c r="AP447"/>
      <c r="AQ447"/>
      <c r="AR447"/>
      <c r="AS447"/>
    </row>
    <row r="448" spans="1:45" s="75" customFormat="1" x14ac:dyDescent="0.25">
      <c r="A448" s="64"/>
      <c r="B448"/>
      <c r="C448"/>
      <c r="D448" s="93"/>
      <c r="E448" s="93"/>
      <c r="F448" s="93"/>
      <c r="G448" s="93"/>
      <c r="H448" s="93"/>
      <c r="I448" s="93"/>
      <c r="J448" s="93"/>
      <c r="K448" s="93"/>
      <c r="L448" s="93"/>
      <c r="M448" s="93"/>
      <c r="N448" s="93"/>
      <c r="O448" s="93"/>
      <c r="P448" s="93"/>
      <c r="Q448" s="93"/>
      <c r="R448" s="93"/>
      <c r="S448" s="103"/>
      <c r="T448" s="93"/>
      <c r="U448" s="93"/>
      <c r="V448" s="93"/>
      <c r="W448" s="93"/>
      <c r="X448" s="93"/>
      <c r="Y448" s="93"/>
      <c r="Z448" s="93"/>
      <c r="AA448" s="93"/>
      <c r="AD448"/>
      <c r="AE448"/>
      <c r="AF448"/>
      <c r="AG448"/>
      <c r="AH448"/>
      <c r="AI448"/>
      <c r="AJ448"/>
      <c r="AK448"/>
      <c r="AL448"/>
      <c r="AM448"/>
      <c r="AN448"/>
      <c r="AO448"/>
      <c r="AP448"/>
      <c r="AQ448"/>
      <c r="AR448"/>
      <c r="AS448"/>
    </row>
    <row r="449" spans="1:45" s="75" customFormat="1" x14ac:dyDescent="0.25">
      <c r="A449" s="64"/>
      <c r="B449"/>
      <c r="C449"/>
      <c r="D449" s="93"/>
      <c r="E449" s="93"/>
      <c r="F449" s="93"/>
      <c r="G449" s="93"/>
      <c r="H449" s="93"/>
      <c r="I449" s="93"/>
      <c r="J449" s="93"/>
      <c r="K449" s="93"/>
      <c r="L449" s="93"/>
      <c r="M449" s="93"/>
      <c r="N449" s="93"/>
      <c r="O449" s="93"/>
      <c r="P449" s="93"/>
      <c r="Q449" s="93"/>
      <c r="R449" s="93"/>
      <c r="S449" s="93"/>
      <c r="T449" s="93"/>
      <c r="U449" s="93"/>
      <c r="V449" s="93"/>
      <c r="W449" s="93"/>
      <c r="X449" s="93"/>
      <c r="Y449" s="93"/>
      <c r="Z449" s="93"/>
      <c r="AA449" s="93"/>
      <c r="AD449"/>
      <c r="AE449"/>
      <c r="AF449"/>
      <c r="AG449"/>
      <c r="AH449"/>
      <c r="AI449"/>
      <c r="AJ449"/>
      <c r="AK449"/>
      <c r="AL449"/>
      <c r="AM449"/>
      <c r="AN449"/>
      <c r="AO449"/>
      <c r="AP449"/>
      <c r="AQ449"/>
      <c r="AR449"/>
      <c r="AS449"/>
    </row>
    <row r="450" spans="1:45" s="75" customFormat="1" x14ac:dyDescent="0.25">
      <c r="A450" s="64"/>
      <c r="B450"/>
      <c r="C450"/>
      <c r="D450" s="93"/>
      <c r="E450" s="93"/>
      <c r="F450" s="93"/>
      <c r="G450" s="93"/>
      <c r="H450" s="93"/>
      <c r="I450" s="93"/>
      <c r="J450" s="93"/>
      <c r="K450" s="93"/>
      <c r="L450" s="93"/>
      <c r="M450" s="93"/>
      <c r="N450" s="93"/>
      <c r="O450" s="93"/>
      <c r="P450" s="93"/>
      <c r="Q450" s="93"/>
      <c r="R450" s="93"/>
      <c r="S450" s="93"/>
      <c r="T450" s="93"/>
      <c r="U450" s="93"/>
      <c r="V450" s="93"/>
      <c r="W450" s="93"/>
      <c r="X450" s="93"/>
      <c r="Y450" s="93"/>
      <c r="Z450" s="93"/>
      <c r="AA450" s="93"/>
      <c r="AD450"/>
      <c r="AE450"/>
      <c r="AF450"/>
      <c r="AG450"/>
      <c r="AH450"/>
      <c r="AI450"/>
      <c r="AJ450"/>
      <c r="AK450"/>
      <c r="AL450"/>
      <c r="AM450"/>
      <c r="AN450"/>
      <c r="AO450"/>
      <c r="AP450"/>
      <c r="AQ450"/>
      <c r="AR450"/>
      <c r="AS450"/>
    </row>
    <row r="451" spans="1:45" s="75" customFormat="1" x14ac:dyDescent="0.25">
      <c r="A451" s="64"/>
      <c r="B451"/>
      <c r="C451"/>
      <c r="D451" s="93"/>
      <c r="E451" s="93"/>
      <c r="F451" s="93"/>
      <c r="G451" s="93"/>
      <c r="H451" s="93"/>
      <c r="I451" s="93"/>
      <c r="J451" s="93"/>
      <c r="K451" s="93"/>
      <c r="L451" s="93"/>
      <c r="M451" s="93"/>
      <c r="N451" s="93"/>
      <c r="O451" s="93"/>
      <c r="P451" s="93"/>
      <c r="Q451" s="93"/>
      <c r="R451" s="93"/>
      <c r="S451" s="93"/>
      <c r="T451" s="93"/>
      <c r="U451" s="93"/>
      <c r="V451" s="93"/>
      <c r="W451" s="93"/>
      <c r="X451" s="93"/>
      <c r="Y451" s="93"/>
      <c r="Z451" s="93"/>
      <c r="AA451" s="93"/>
      <c r="AD451"/>
      <c r="AE451"/>
      <c r="AF451"/>
      <c r="AG451"/>
      <c r="AH451"/>
      <c r="AI451"/>
      <c r="AJ451"/>
      <c r="AK451"/>
      <c r="AL451"/>
      <c r="AM451"/>
      <c r="AN451"/>
      <c r="AO451"/>
      <c r="AP451"/>
      <c r="AQ451"/>
      <c r="AR451"/>
      <c r="AS451"/>
    </row>
    <row r="452" spans="1:45" s="75" customFormat="1" x14ac:dyDescent="0.25">
      <c r="A452" s="64"/>
      <c r="B452"/>
      <c r="C452"/>
      <c r="D452" s="93"/>
      <c r="E452" s="93"/>
      <c r="F452" s="93"/>
      <c r="G452" s="93"/>
      <c r="H452" s="93"/>
      <c r="I452" s="93"/>
      <c r="J452" s="93"/>
      <c r="K452" s="93"/>
      <c r="L452" s="93"/>
      <c r="M452" s="93"/>
      <c r="N452" s="93"/>
      <c r="O452" s="93"/>
      <c r="P452" s="93"/>
      <c r="Q452" s="93"/>
      <c r="R452" s="93"/>
      <c r="S452" s="93"/>
      <c r="T452" s="93"/>
      <c r="U452" s="93"/>
      <c r="V452" s="93"/>
      <c r="W452" s="93"/>
      <c r="X452" s="93"/>
      <c r="Y452" s="93"/>
      <c r="Z452" s="93"/>
      <c r="AA452" s="93"/>
      <c r="AD452"/>
      <c r="AE452"/>
      <c r="AF452"/>
      <c r="AG452"/>
      <c r="AH452"/>
      <c r="AI452"/>
      <c r="AJ452"/>
      <c r="AK452"/>
      <c r="AL452"/>
      <c r="AM452"/>
      <c r="AN452"/>
      <c r="AO452"/>
      <c r="AP452"/>
      <c r="AQ452"/>
      <c r="AR452"/>
      <c r="AS452"/>
    </row>
    <row r="453" spans="1:45" s="75" customFormat="1" x14ac:dyDescent="0.25">
      <c r="A453" s="64"/>
      <c r="B453"/>
      <c r="C453"/>
      <c r="D453" s="93"/>
      <c r="E453" s="93"/>
      <c r="F453" s="93"/>
      <c r="G453" s="93"/>
      <c r="H453" s="93"/>
      <c r="I453" s="93"/>
      <c r="J453" s="93"/>
      <c r="K453" s="93"/>
      <c r="L453" s="93"/>
      <c r="M453" s="93"/>
      <c r="N453" s="93"/>
      <c r="O453" s="93"/>
      <c r="P453" s="93"/>
      <c r="Q453" s="93"/>
      <c r="R453" s="93"/>
      <c r="S453" s="93"/>
      <c r="T453" s="93"/>
      <c r="U453" s="93"/>
      <c r="V453" s="93"/>
      <c r="W453" s="93"/>
      <c r="X453" s="93"/>
      <c r="Y453" s="93"/>
      <c r="Z453" s="93"/>
      <c r="AA453" s="93"/>
      <c r="AD453"/>
      <c r="AE453"/>
      <c r="AF453"/>
      <c r="AG453"/>
      <c r="AH453"/>
      <c r="AI453"/>
      <c r="AJ453"/>
      <c r="AK453"/>
      <c r="AL453"/>
      <c r="AM453"/>
      <c r="AN453"/>
      <c r="AO453"/>
      <c r="AP453"/>
      <c r="AQ453"/>
      <c r="AR453"/>
      <c r="AS453"/>
    </row>
    <row r="454" spans="1:45" s="75" customFormat="1" x14ac:dyDescent="0.25">
      <c r="A454" s="64"/>
      <c r="B454"/>
      <c r="C454"/>
      <c r="D454" s="93"/>
      <c r="E454" s="93"/>
      <c r="F454" s="93"/>
      <c r="G454" s="93"/>
      <c r="H454" s="93"/>
      <c r="I454" s="93"/>
      <c r="J454" s="93"/>
      <c r="K454" s="93"/>
      <c r="L454" s="93"/>
      <c r="M454" s="93"/>
      <c r="N454" s="93"/>
      <c r="O454" s="93"/>
      <c r="P454" s="93"/>
      <c r="Q454" s="93"/>
      <c r="R454" s="93"/>
      <c r="S454" s="93"/>
      <c r="T454" s="93"/>
      <c r="U454" s="93"/>
      <c r="V454" s="93"/>
      <c r="W454" s="93"/>
      <c r="X454" s="93"/>
      <c r="Y454" s="93"/>
      <c r="Z454" s="93"/>
      <c r="AA454" s="93"/>
      <c r="AD454"/>
      <c r="AE454"/>
      <c r="AF454"/>
      <c r="AG454"/>
      <c r="AH454"/>
      <c r="AI454"/>
      <c r="AJ454"/>
      <c r="AK454"/>
      <c r="AL454"/>
      <c r="AM454"/>
      <c r="AN454"/>
      <c r="AO454"/>
      <c r="AP454"/>
      <c r="AQ454"/>
      <c r="AR454"/>
      <c r="AS454"/>
    </row>
    <row r="455" spans="1:45" s="75" customFormat="1" x14ac:dyDescent="0.25">
      <c r="A455" s="64"/>
      <c r="B455"/>
      <c r="C455"/>
      <c r="D455" s="93"/>
      <c r="E455" s="93"/>
      <c r="F455" s="93"/>
      <c r="G455" s="93"/>
      <c r="H455" s="93"/>
      <c r="I455" s="93"/>
      <c r="J455" s="93"/>
      <c r="K455" s="93"/>
      <c r="L455" s="93"/>
      <c r="M455" s="93"/>
      <c r="N455" s="93"/>
      <c r="O455" s="93"/>
      <c r="P455" s="93"/>
      <c r="Q455" s="93"/>
      <c r="R455" s="93"/>
      <c r="S455" s="103"/>
      <c r="T455" s="93"/>
      <c r="U455" s="93"/>
      <c r="V455" s="93"/>
      <c r="W455" s="93"/>
      <c r="X455" s="93"/>
      <c r="Y455" s="93"/>
      <c r="Z455" s="93"/>
      <c r="AA455" s="93"/>
      <c r="AD455"/>
      <c r="AE455"/>
      <c r="AF455"/>
      <c r="AG455"/>
      <c r="AH455"/>
      <c r="AI455"/>
      <c r="AJ455"/>
      <c r="AK455"/>
      <c r="AL455"/>
      <c r="AM455"/>
      <c r="AN455"/>
      <c r="AO455"/>
      <c r="AP455"/>
      <c r="AQ455"/>
      <c r="AR455"/>
      <c r="AS455"/>
    </row>
    <row r="456" spans="1:45" s="75" customFormat="1" x14ac:dyDescent="0.25">
      <c r="A456" s="64"/>
      <c r="B456"/>
      <c r="C456"/>
      <c r="D456" s="93"/>
      <c r="E456" s="93"/>
      <c r="F456" s="93"/>
      <c r="G456" s="93"/>
      <c r="H456" s="93"/>
      <c r="I456" s="93"/>
      <c r="J456" s="93"/>
      <c r="K456" s="93"/>
      <c r="L456" s="93"/>
      <c r="M456" s="93"/>
      <c r="N456" s="93"/>
      <c r="O456" s="93"/>
      <c r="P456" s="93"/>
      <c r="Q456" s="93"/>
      <c r="R456" s="93"/>
      <c r="S456" s="103"/>
      <c r="T456" s="93"/>
      <c r="U456" s="93"/>
      <c r="V456" s="93"/>
      <c r="W456" s="93"/>
      <c r="X456" s="93"/>
      <c r="Y456" s="93"/>
      <c r="Z456" s="93"/>
      <c r="AA456" s="93"/>
      <c r="AD456"/>
      <c r="AE456"/>
      <c r="AF456"/>
      <c r="AG456"/>
      <c r="AH456"/>
      <c r="AI456"/>
      <c r="AJ456"/>
      <c r="AK456"/>
      <c r="AL456"/>
      <c r="AM456"/>
      <c r="AN456"/>
      <c r="AO456"/>
      <c r="AP456"/>
      <c r="AQ456"/>
      <c r="AR456"/>
      <c r="AS456"/>
    </row>
    <row r="457" spans="1:45" s="75" customFormat="1" x14ac:dyDescent="0.25">
      <c r="A457" s="64"/>
      <c r="B457"/>
      <c r="C457"/>
      <c r="D457" s="93"/>
      <c r="E457" s="93"/>
      <c r="F457" s="93"/>
      <c r="G457" s="93"/>
      <c r="H457" s="93"/>
      <c r="I457" s="93"/>
      <c r="J457" s="93"/>
      <c r="K457" s="93"/>
      <c r="L457" s="93"/>
      <c r="M457" s="93"/>
      <c r="N457" s="93"/>
      <c r="O457" s="93"/>
      <c r="P457" s="93"/>
      <c r="Q457" s="93"/>
      <c r="R457" s="93"/>
      <c r="S457" s="93"/>
      <c r="T457" s="93"/>
      <c r="U457" s="93"/>
      <c r="V457" s="93"/>
      <c r="W457" s="93"/>
      <c r="X457" s="93"/>
      <c r="Y457" s="93"/>
      <c r="Z457" s="93"/>
      <c r="AA457" s="93"/>
      <c r="AD457"/>
      <c r="AE457"/>
      <c r="AF457"/>
      <c r="AG457"/>
      <c r="AH457"/>
      <c r="AI457"/>
      <c r="AJ457"/>
      <c r="AK457"/>
      <c r="AL457"/>
      <c r="AM457"/>
      <c r="AN457"/>
      <c r="AO457"/>
      <c r="AP457"/>
      <c r="AQ457"/>
      <c r="AR457"/>
      <c r="AS457"/>
    </row>
    <row r="458" spans="1:45" s="75" customFormat="1" x14ac:dyDescent="0.25">
      <c r="A458" s="64"/>
      <c r="B458"/>
      <c r="C458"/>
      <c r="D458" s="93"/>
      <c r="E458" s="93"/>
      <c r="F458" s="93"/>
      <c r="G458" s="93"/>
      <c r="H458" s="93"/>
      <c r="I458" s="93"/>
      <c r="J458" s="93"/>
      <c r="K458" s="93"/>
      <c r="L458" s="93"/>
      <c r="M458" s="93"/>
      <c r="N458" s="93"/>
      <c r="O458" s="93"/>
      <c r="P458" s="93"/>
      <c r="Q458" s="93"/>
      <c r="R458" s="93"/>
      <c r="S458" s="103"/>
      <c r="T458" s="93"/>
      <c r="U458" s="93"/>
      <c r="V458" s="93"/>
      <c r="W458" s="93"/>
      <c r="X458" s="93"/>
      <c r="Y458" s="93"/>
      <c r="Z458" s="93"/>
      <c r="AA458" s="93"/>
      <c r="AD458"/>
      <c r="AE458"/>
      <c r="AF458"/>
      <c r="AG458"/>
      <c r="AH458"/>
      <c r="AI458"/>
      <c r="AJ458"/>
      <c r="AK458"/>
      <c r="AL458"/>
      <c r="AM458"/>
      <c r="AN458"/>
      <c r="AO458"/>
      <c r="AP458"/>
      <c r="AQ458"/>
      <c r="AR458"/>
      <c r="AS458"/>
    </row>
    <row r="459" spans="1:45" s="75" customFormat="1" x14ac:dyDescent="0.25">
      <c r="A459" s="64"/>
      <c r="B459"/>
      <c r="C459"/>
      <c r="D459" s="93"/>
      <c r="E459" s="93"/>
      <c r="F459" s="93"/>
      <c r="G459" s="93"/>
      <c r="H459" s="93"/>
      <c r="I459" s="93"/>
      <c r="J459" s="93"/>
      <c r="K459" s="93"/>
      <c r="L459" s="93"/>
      <c r="M459" s="93"/>
      <c r="N459" s="93"/>
      <c r="O459" s="93"/>
      <c r="P459" s="93"/>
      <c r="Q459" s="93"/>
      <c r="R459" s="93"/>
      <c r="S459" s="103"/>
      <c r="T459" s="93"/>
      <c r="U459" s="93"/>
      <c r="V459" s="93"/>
      <c r="W459" s="93"/>
      <c r="X459" s="93"/>
      <c r="Y459" s="93"/>
      <c r="Z459" s="93"/>
      <c r="AA459" s="93"/>
      <c r="AD459"/>
      <c r="AE459"/>
      <c r="AF459"/>
      <c r="AG459"/>
      <c r="AH459"/>
      <c r="AI459"/>
      <c r="AJ459"/>
      <c r="AK459"/>
      <c r="AL459"/>
      <c r="AM459"/>
      <c r="AN459"/>
      <c r="AO459"/>
      <c r="AP459"/>
      <c r="AQ459"/>
      <c r="AR459"/>
      <c r="AS459"/>
    </row>
    <row r="460" spans="1:45" s="75" customFormat="1" x14ac:dyDescent="0.25">
      <c r="A460" s="64"/>
      <c r="B460"/>
      <c r="C460"/>
      <c r="D460" s="93"/>
      <c r="E460" s="93"/>
      <c r="F460" s="93"/>
      <c r="G460" s="93"/>
      <c r="H460" s="93"/>
      <c r="I460" s="93"/>
      <c r="J460" s="93"/>
      <c r="K460" s="93"/>
      <c r="L460" s="93"/>
      <c r="M460" s="93"/>
      <c r="N460" s="93"/>
      <c r="O460" s="93"/>
      <c r="P460" s="93"/>
      <c r="Q460" s="93"/>
      <c r="R460" s="93"/>
      <c r="S460" s="103"/>
      <c r="T460" s="93"/>
      <c r="U460" s="93"/>
      <c r="V460" s="93"/>
      <c r="W460" s="93"/>
      <c r="X460" s="93"/>
      <c r="Y460" s="93"/>
      <c r="Z460" s="93"/>
      <c r="AA460" s="93"/>
      <c r="AD460"/>
      <c r="AE460"/>
      <c r="AF460"/>
      <c r="AG460"/>
      <c r="AH460"/>
      <c r="AI460"/>
      <c r="AJ460"/>
      <c r="AK460"/>
      <c r="AL460"/>
      <c r="AM460"/>
      <c r="AN460"/>
      <c r="AO460"/>
      <c r="AP460"/>
      <c r="AQ460"/>
      <c r="AR460"/>
      <c r="AS460"/>
    </row>
    <row r="461" spans="1:45" s="75" customFormat="1" x14ac:dyDescent="0.25">
      <c r="A461" s="64"/>
      <c r="B461"/>
      <c r="C461"/>
      <c r="D461" s="93"/>
      <c r="E461" s="93"/>
      <c r="F461" s="93"/>
      <c r="G461" s="93"/>
      <c r="H461" s="93"/>
      <c r="I461" s="93"/>
      <c r="J461" s="93"/>
      <c r="K461" s="93"/>
      <c r="L461" s="93"/>
      <c r="M461" s="93"/>
      <c r="N461" s="93"/>
      <c r="O461" s="93"/>
      <c r="P461" s="93"/>
      <c r="Q461" s="93"/>
      <c r="R461" s="93"/>
      <c r="S461" s="93"/>
      <c r="T461" s="93"/>
      <c r="U461" s="93"/>
      <c r="V461" s="93"/>
      <c r="W461" s="93"/>
      <c r="X461" s="93"/>
      <c r="Y461" s="93"/>
      <c r="Z461" s="93"/>
      <c r="AA461" s="93"/>
      <c r="AD461"/>
      <c r="AE461"/>
      <c r="AF461"/>
      <c r="AG461"/>
      <c r="AH461"/>
      <c r="AI461"/>
      <c r="AJ461"/>
      <c r="AK461"/>
      <c r="AL461"/>
      <c r="AM461"/>
      <c r="AN461"/>
      <c r="AO461"/>
      <c r="AP461"/>
      <c r="AQ461"/>
      <c r="AR461"/>
      <c r="AS461"/>
    </row>
    <row r="462" spans="1:45" s="75" customFormat="1" x14ac:dyDescent="0.25">
      <c r="A462" s="64"/>
      <c r="B462"/>
      <c r="C462"/>
      <c r="D462" s="93"/>
      <c r="E462" s="93"/>
      <c r="F462" s="93"/>
      <c r="G462" s="93"/>
      <c r="H462" s="93"/>
      <c r="I462" s="93"/>
      <c r="J462" s="93"/>
      <c r="K462" s="93"/>
      <c r="L462" s="93"/>
      <c r="M462" s="93"/>
      <c r="N462" s="93"/>
      <c r="O462" s="93"/>
      <c r="P462" s="93"/>
      <c r="Q462" s="93"/>
      <c r="R462" s="93"/>
      <c r="S462" s="93"/>
      <c r="T462" s="93"/>
      <c r="U462" s="93"/>
      <c r="V462" s="93"/>
      <c r="W462" s="93"/>
      <c r="X462" s="103"/>
      <c r="Y462" s="103"/>
      <c r="Z462" s="93"/>
      <c r="AA462" s="93"/>
      <c r="AD462"/>
      <c r="AE462"/>
      <c r="AF462"/>
      <c r="AG462"/>
      <c r="AH462"/>
      <c r="AI462"/>
      <c r="AJ462"/>
      <c r="AK462"/>
      <c r="AL462"/>
      <c r="AM462"/>
      <c r="AN462"/>
      <c r="AO462"/>
      <c r="AP462"/>
      <c r="AQ462"/>
      <c r="AR462"/>
      <c r="AS462"/>
    </row>
    <row r="463" spans="1:45" s="75" customFormat="1" x14ac:dyDescent="0.25">
      <c r="A463" s="64"/>
      <c r="B463"/>
      <c r="C463"/>
      <c r="D463" s="93"/>
      <c r="E463" s="93"/>
      <c r="F463" s="93"/>
      <c r="G463" s="93"/>
      <c r="H463" s="93"/>
      <c r="I463" s="93"/>
      <c r="J463" s="93"/>
      <c r="K463" s="93"/>
      <c r="L463" s="93"/>
      <c r="M463" s="93"/>
      <c r="N463" s="93"/>
      <c r="O463" s="93"/>
      <c r="P463" s="93"/>
      <c r="Q463" s="93"/>
      <c r="R463" s="93"/>
      <c r="S463" s="93"/>
      <c r="T463" s="93"/>
      <c r="U463" s="93"/>
      <c r="V463" s="93"/>
      <c r="W463" s="93"/>
      <c r="X463" s="93"/>
      <c r="Y463" s="93"/>
      <c r="Z463" s="93"/>
      <c r="AA463" s="93"/>
      <c r="AD463"/>
      <c r="AE463"/>
      <c r="AF463"/>
      <c r="AG463"/>
      <c r="AH463"/>
      <c r="AI463"/>
      <c r="AJ463"/>
      <c r="AK463"/>
      <c r="AL463"/>
      <c r="AM463"/>
      <c r="AN463"/>
      <c r="AO463"/>
      <c r="AP463"/>
      <c r="AQ463"/>
      <c r="AR463"/>
      <c r="AS463"/>
    </row>
    <row r="464" spans="1:45" s="75" customFormat="1" x14ac:dyDescent="0.25">
      <c r="A464" s="64"/>
      <c r="B464"/>
      <c r="C464"/>
      <c r="D464" s="93"/>
      <c r="E464" s="93"/>
      <c r="F464" s="93"/>
      <c r="G464" s="93"/>
      <c r="H464" s="93"/>
      <c r="I464" s="93"/>
      <c r="J464" s="93"/>
      <c r="K464" s="93"/>
      <c r="L464" s="93"/>
      <c r="M464" s="93"/>
      <c r="N464" s="93"/>
      <c r="O464" s="93"/>
      <c r="P464" s="93"/>
      <c r="Q464" s="93"/>
      <c r="R464" s="93"/>
      <c r="S464" s="93"/>
      <c r="T464" s="93"/>
      <c r="U464" s="93"/>
      <c r="V464" s="93"/>
      <c r="W464" s="93"/>
      <c r="X464" s="93"/>
      <c r="Y464" s="93"/>
      <c r="Z464" s="93"/>
      <c r="AA464" s="93"/>
      <c r="AD464"/>
      <c r="AE464"/>
      <c r="AF464"/>
      <c r="AG464"/>
      <c r="AH464"/>
      <c r="AI464"/>
      <c r="AJ464"/>
      <c r="AK464"/>
      <c r="AL464"/>
      <c r="AM464"/>
      <c r="AN464"/>
      <c r="AO464"/>
      <c r="AP464"/>
      <c r="AQ464"/>
      <c r="AR464"/>
      <c r="AS464"/>
    </row>
    <row r="465" spans="1:45" s="75" customFormat="1" x14ac:dyDescent="0.25">
      <c r="A465" s="64"/>
      <c r="B465"/>
      <c r="C465"/>
      <c r="D465" s="93"/>
      <c r="E465" s="93"/>
      <c r="F465" s="93"/>
      <c r="G465" s="93"/>
      <c r="H465" s="93"/>
      <c r="I465" s="93"/>
      <c r="J465" s="93"/>
      <c r="K465" s="93"/>
      <c r="L465" s="93"/>
      <c r="M465" s="93"/>
      <c r="N465" s="93"/>
      <c r="O465" s="93"/>
      <c r="P465" s="93"/>
      <c r="Q465" s="93"/>
      <c r="R465" s="93"/>
      <c r="S465" s="93"/>
      <c r="T465" s="93"/>
      <c r="U465" s="93"/>
      <c r="V465" s="93"/>
      <c r="W465" s="93"/>
      <c r="X465" s="93"/>
      <c r="Y465" s="93"/>
      <c r="Z465" s="93"/>
      <c r="AA465" s="93"/>
      <c r="AD465"/>
      <c r="AE465"/>
      <c r="AF465"/>
      <c r="AG465"/>
      <c r="AH465"/>
      <c r="AI465"/>
      <c r="AJ465"/>
      <c r="AK465"/>
      <c r="AL465"/>
      <c r="AM465"/>
      <c r="AN465"/>
      <c r="AO465"/>
      <c r="AP465"/>
      <c r="AQ465"/>
      <c r="AR465"/>
      <c r="AS465"/>
    </row>
    <row r="466" spans="1:45" s="75" customFormat="1" x14ac:dyDescent="0.25">
      <c r="A466" s="64"/>
      <c r="B466"/>
      <c r="C466"/>
      <c r="D466" s="93"/>
      <c r="E466" s="93"/>
      <c r="F466" s="93"/>
      <c r="G466" s="93"/>
      <c r="H466" s="93"/>
      <c r="I466" s="93"/>
      <c r="J466" s="93"/>
      <c r="K466" s="93"/>
      <c r="L466" s="93"/>
      <c r="M466" s="93"/>
      <c r="N466" s="93"/>
      <c r="O466" s="93"/>
      <c r="P466" s="93"/>
      <c r="Q466" s="93"/>
      <c r="R466" s="93"/>
      <c r="S466" s="103"/>
      <c r="T466" s="93"/>
      <c r="U466" s="93"/>
      <c r="V466" s="93"/>
      <c r="W466" s="93"/>
      <c r="X466" s="93"/>
      <c r="Y466" s="93"/>
      <c r="Z466" s="93"/>
      <c r="AA466" s="93"/>
      <c r="AD466"/>
      <c r="AE466"/>
      <c r="AF466"/>
      <c r="AG466"/>
      <c r="AH466"/>
      <c r="AI466"/>
      <c r="AJ466"/>
      <c r="AK466"/>
      <c r="AL466"/>
      <c r="AM466"/>
      <c r="AN466"/>
      <c r="AO466"/>
      <c r="AP466"/>
      <c r="AQ466"/>
      <c r="AR466"/>
      <c r="AS466"/>
    </row>
    <row r="467" spans="1:45" s="75" customFormat="1" x14ac:dyDescent="0.25">
      <c r="A467" s="64"/>
      <c r="B467"/>
      <c r="C467"/>
      <c r="D467" s="93"/>
      <c r="E467" s="93"/>
      <c r="F467" s="93"/>
      <c r="G467" s="93"/>
      <c r="H467" s="93"/>
      <c r="I467" s="93"/>
      <c r="J467" s="93"/>
      <c r="K467" s="93"/>
      <c r="L467" s="93"/>
      <c r="M467" s="93"/>
      <c r="N467" s="93"/>
      <c r="O467" s="93"/>
      <c r="P467" s="93"/>
      <c r="Q467" s="93"/>
      <c r="R467" s="93"/>
      <c r="S467" s="103"/>
      <c r="T467" s="93"/>
      <c r="U467" s="93"/>
      <c r="V467" s="93"/>
      <c r="W467" s="93"/>
      <c r="X467" s="93"/>
      <c r="Y467" s="93"/>
      <c r="Z467" s="93"/>
      <c r="AA467" s="93"/>
      <c r="AD467"/>
      <c r="AE467"/>
      <c r="AF467"/>
      <c r="AG467"/>
      <c r="AH467"/>
      <c r="AI467"/>
      <c r="AJ467"/>
      <c r="AK467"/>
      <c r="AL467"/>
      <c r="AM467"/>
      <c r="AN467"/>
      <c r="AO467"/>
      <c r="AP467"/>
      <c r="AQ467"/>
      <c r="AR467"/>
      <c r="AS467"/>
    </row>
    <row r="468" spans="1:45" s="75" customFormat="1" x14ac:dyDescent="0.25">
      <c r="A468" s="64"/>
      <c r="B468"/>
      <c r="C468"/>
      <c r="D468" s="93"/>
      <c r="E468" s="93"/>
      <c r="F468" s="93"/>
      <c r="G468" s="93"/>
      <c r="H468" s="93"/>
      <c r="I468" s="93"/>
      <c r="J468" s="93"/>
      <c r="K468" s="93"/>
      <c r="L468" s="93"/>
      <c r="M468" s="93"/>
      <c r="N468" s="93"/>
      <c r="O468" s="93"/>
      <c r="P468" s="93"/>
      <c r="Q468" s="93"/>
      <c r="R468" s="93"/>
      <c r="S468" s="93"/>
      <c r="T468" s="93"/>
      <c r="U468" s="93"/>
      <c r="V468" s="93"/>
      <c r="W468" s="93"/>
      <c r="X468" s="93"/>
      <c r="Y468" s="93"/>
      <c r="Z468" s="93"/>
      <c r="AA468" s="93"/>
      <c r="AD468"/>
      <c r="AE468"/>
      <c r="AF468"/>
      <c r="AG468"/>
      <c r="AH468"/>
      <c r="AI468"/>
      <c r="AJ468"/>
      <c r="AK468"/>
      <c r="AL468"/>
      <c r="AM468"/>
      <c r="AN468"/>
      <c r="AO468"/>
      <c r="AP468"/>
      <c r="AQ468"/>
      <c r="AR468"/>
      <c r="AS468"/>
    </row>
    <row r="469" spans="1:45" s="75" customFormat="1" x14ac:dyDescent="0.25">
      <c r="A469" s="64"/>
      <c r="B469"/>
      <c r="C469"/>
      <c r="D469" s="93"/>
      <c r="E469" s="93"/>
      <c r="F469" s="93"/>
      <c r="G469" s="93"/>
      <c r="H469" s="93"/>
      <c r="I469" s="93"/>
      <c r="J469" s="93"/>
      <c r="K469" s="93"/>
      <c r="L469" s="93"/>
      <c r="M469" s="93"/>
      <c r="N469" s="93"/>
      <c r="O469" s="93"/>
      <c r="P469" s="93"/>
      <c r="Q469" s="93"/>
      <c r="R469" s="93"/>
      <c r="S469" s="93"/>
      <c r="T469" s="93"/>
      <c r="U469" s="93"/>
      <c r="V469" s="93"/>
      <c r="W469" s="93"/>
      <c r="X469" s="93"/>
      <c r="Y469" s="93"/>
      <c r="Z469" s="93"/>
      <c r="AA469" s="93"/>
      <c r="AD469"/>
      <c r="AE469"/>
      <c r="AF469"/>
      <c r="AG469"/>
      <c r="AH469"/>
      <c r="AI469"/>
      <c r="AJ469"/>
      <c r="AK469"/>
      <c r="AL469"/>
      <c r="AM469"/>
      <c r="AN469"/>
      <c r="AO469"/>
      <c r="AP469"/>
      <c r="AQ469"/>
      <c r="AR469"/>
      <c r="AS469"/>
    </row>
    <row r="470" spans="1:45" s="75" customFormat="1" x14ac:dyDescent="0.25">
      <c r="A470" s="64"/>
      <c r="B470"/>
      <c r="C470"/>
      <c r="D470" s="93"/>
      <c r="E470" s="93"/>
      <c r="F470" s="93"/>
      <c r="G470" s="93"/>
      <c r="H470" s="93"/>
      <c r="I470" s="93"/>
      <c r="J470" s="93"/>
      <c r="K470" s="93"/>
      <c r="L470" s="93"/>
      <c r="M470" s="93"/>
      <c r="N470" s="93"/>
      <c r="O470" s="93"/>
      <c r="P470" s="93"/>
      <c r="Q470" s="93"/>
      <c r="R470" s="93"/>
      <c r="S470" s="103"/>
      <c r="T470" s="93"/>
      <c r="U470" s="93"/>
      <c r="V470" s="93"/>
      <c r="W470" s="93"/>
      <c r="X470" s="93"/>
      <c r="Y470" s="93"/>
      <c r="Z470" s="93"/>
      <c r="AA470" s="93"/>
      <c r="AD470"/>
      <c r="AE470"/>
      <c r="AF470"/>
      <c r="AG470"/>
      <c r="AH470"/>
      <c r="AI470"/>
      <c r="AJ470"/>
      <c r="AK470"/>
      <c r="AL470"/>
      <c r="AM470"/>
      <c r="AN470"/>
      <c r="AO470"/>
      <c r="AP470"/>
      <c r="AQ470"/>
      <c r="AR470"/>
      <c r="AS470"/>
    </row>
    <row r="471" spans="1:45" s="75" customFormat="1" x14ac:dyDescent="0.25">
      <c r="A471" s="64"/>
      <c r="B471"/>
      <c r="C471"/>
      <c r="D471" s="93"/>
      <c r="E471" s="93"/>
      <c r="F471" s="93"/>
      <c r="G471" s="93"/>
      <c r="H471" s="93"/>
      <c r="I471" s="93"/>
      <c r="J471" s="93"/>
      <c r="K471" s="93"/>
      <c r="L471" s="93"/>
      <c r="M471" s="93"/>
      <c r="N471" s="93"/>
      <c r="O471" s="93"/>
      <c r="P471" s="93"/>
      <c r="Q471" s="93"/>
      <c r="R471" s="93"/>
      <c r="S471" s="103"/>
      <c r="T471" s="93"/>
      <c r="U471" s="93"/>
      <c r="V471" s="93"/>
      <c r="W471" s="93"/>
      <c r="X471" s="93"/>
      <c r="Y471" s="93"/>
      <c r="Z471" s="93"/>
      <c r="AA471" s="93"/>
      <c r="AD471"/>
      <c r="AE471"/>
      <c r="AF471"/>
      <c r="AG471"/>
      <c r="AH471"/>
      <c r="AI471"/>
      <c r="AJ471"/>
      <c r="AK471"/>
      <c r="AL471"/>
      <c r="AM471"/>
      <c r="AN471"/>
      <c r="AO471"/>
      <c r="AP471"/>
      <c r="AQ471"/>
      <c r="AR471"/>
      <c r="AS471"/>
    </row>
    <row r="472" spans="1:45" s="75" customFormat="1" x14ac:dyDescent="0.25">
      <c r="A472" s="64"/>
      <c r="B472"/>
      <c r="C472"/>
      <c r="D472" s="93"/>
      <c r="E472" s="93"/>
      <c r="F472" s="93"/>
      <c r="G472" s="93"/>
      <c r="H472" s="93"/>
      <c r="I472" s="93"/>
      <c r="J472" s="93"/>
      <c r="K472" s="93"/>
      <c r="L472" s="93"/>
      <c r="M472" s="93"/>
      <c r="N472" s="93"/>
      <c r="O472" s="93"/>
      <c r="P472" s="93"/>
      <c r="Q472" s="93"/>
      <c r="R472" s="93"/>
      <c r="S472" s="93"/>
      <c r="T472" s="93"/>
      <c r="U472" s="93"/>
      <c r="V472" s="93"/>
      <c r="W472" s="93"/>
      <c r="X472" s="93"/>
      <c r="Y472" s="93"/>
      <c r="Z472" s="93"/>
      <c r="AA472" s="93"/>
      <c r="AD472"/>
      <c r="AE472"/>
      <c r="AF472"/>
      <c r="AG472"/>
      <c r="AH472"/>
      <c r="AI472"/>
      <c r="AJ472"/>
      <c r="AK472"/>
      <c r="AL472"/>
      <c r="AM472"/>
      <c r="AN472"/>
      <c r="AO472"/>
      <c r="AP472"/>
      <c r="AQ472"/>
      <c r="AR472"/>
      <c r="AS472"/>
    </row>
    <row r="473" spans="1:45" s="75" customFormat="1" x14ac:dyDescent="0.25">
      <c r="A473" s="64"/>
      <c r="B473"/>
      <c r="C473"/>
      <c r="D473" s="93"/>
      <c r="E473" s="93"/>
      <c r="F473" s="93"/>
      <c r="G473" s="93"/>
      <c r="H473" s="93"/>
      <c r="I473" s="93"/>
      <c r="J473" s="93"/>
      <c r="K473" s="93"/>
      <c r="L473" s="93"/>
      <c r="M473" s="93"/>
      <c r="N473" s="93"/>
      <c r="O473" s="93"/>
      <c r="P473" s="93"/>
      <c r="Q473" s="93"/>
      <c r="R473" s="93"/>
      <c r="S473" s="103"/>
      <c r="T473" s="93"/>
      <c r="U473" s="93"/>
      <c r="V473" s="93"/>
      <c r="W473" s="93"/>
      <c r="X473" s="93"/>
      <c r="Y473" s="93"/>
      <c r="Z473" s="93"/>
      <c r="AA473" s="93"/>
      <c r="AD473"/>
      <c r="AE473"/>
      <c r="AF473"/>
      <c r="AG473"/>
      <c r="AH473"/>
      <c r="AI473"/>
      <c r="AJ473"/>
      <c r="AK473"/>
      <c r="AL473"/>
      <c r="AM473"/>
      <c r="AN473"/>
      <c r="AO473"/>
      <c r="AP473"/>
      <c r="AQ473"/>
      <c r="AR473"/>
      <c r="AS473"/>
    </row>
    <row r="474" spans="1:45" s="75" customFormat="1" x14ac:dyDescent="0.25">
      <c r="A474" s="64"/>
      <c r="B474"/>
      <c r="C474"/>
      <c r="D474" s="93"/>
      <c r="E474" s="93"/>
      <c r="F474" s="93"/>
      <c r="G474" s="93"/>
      <c r="H474" s="93"/>
      <c r="I474" s="93"/>
      <c r="J474" s="93"/>
      <c r="K474" s="93"/>
      <c r="L474" s="93"/>
      <c r="M474" s="93"/>
      <c r="N474" s="93"/>
      <c r="O474" s="93"/>
      <c r="P474" s="93"/>
      <c r="Q474" s="93"/>
      <c r="R474" s="93"/>
      <c r="S474" s="93"/>
      <c r="T474" s="93"/>
      <c r="U474" s="93"/>
      <c r="V474" s="93"/>
      <c r="W474" s="93"/>
      <c r="X474" s="93"/>
      <c r="Y474" s="93"/>
      <c r="Z474" s="93"/>
      <c r="AA474" s="93"/>
      <c r="AD474"/>
      <c r="AE474"/>
      <c r="AF474"/>
      <c r="AG474"/>
      <c r="AH474"/>
      <c r="AI474"/>
      <c r="AJ474"/>
      <c r="AK474"/>
      <c r="AL474"/>
      <c r="AM474"/>
      <c r="AN474"/>
      <c r="AO474"/>
      <c r="AP474"/>
      <c r="AQ474"/>
      <c r="AR474"/>
      <c r="AS474"/>
    </row>
    <row r="475" spans="1:45" s="75" customFormat="1" x14ac:dyDescent="0.25">
      <c r="A475" s="64"/>
      <c r="B475"/>
      <c r="C475"/>
      <c r="D475" s="93"/>
      <c r="E475" s="93"/>
      <c r="F475" s="93"/>
      <c r="G475" s="93"/>
      <c r="H475" s="93"/>
      <c r="I475" s="93"/>
      <c r="J475" s="93"/>
      <c r="K475" s="93"/>
      <c r="L475" s="93"/>
      <c r="M475" s="93"/>
      <c r="N475" s="93"/>
      <c r="O475" s="93"/>
      <c r="P475" s="93"/>
      <c r="Q475" s="93"/>
      <c r="R475" s="93"/>
      <c r="S475" s="93"/>
      <c r="T475" s="93"/>
      <c r="U475" s="93"/>
      <c r="V475" s="93"/>
      <c r="W475" s="93"/>
      <c r="X475" s="93"/>
      <c r="Y475" s="93"/>
      <c r="Z475" s="93"/>
      <c r="AA475" s="93"/>
      <c r="AD475"/>
      <c r="AE475"/>
      <c r="AF475"/>
      <c r="AG475"/>
      <c r="AH475"/>
      <c r="AI475"/>
      <c r="AJ475"/>
      <c r="AK475"/>
      <c r="AL475"/>
      <c r="AM475"/>
      <c r="AN475"/>
      <c r="AO475"/>
      <c r="AP475"/>
      <c r="AQ475"/>
      <c r="AR475"/>
      <c r="AS475"/>
    </row>
    <row r="476" spans="1:45" s="75" customFormat="1" x14ac:dyDescent="0.25">
      <c r="A476" s="64"/>
      <c r="B476"/>
      <c r="C476"/>
      <c r="D476" s="93"/>
      <c r="E476" s="93"/>
      <c r="F476" s="93"/>
      <c r="G476" s="93"/>
      <c r="H476" s="93"/>
      <c r="I476" s="93"/>
      <c r="J476" s="93"/>
      <c r="K476" s="93"/>
      <c r="L476" s="93"/>
      <c r="M476" s="93"/>
      <c r="N476" s="93"/>
      <c r="O476" s="93"/>
      <c r="P476" s="93"/>
      <c r="Q476" s="93"/>
      <c r="R476" s="93"/>
      <c r="S476" s="103"/>
      <c r="T476" s="93"/>
      <c r="U476" s="93"/>
      <c r="V476" s="93"/>
      <c r="W476" s="93"/>
      <c r="X476" s="93"/>
      <c r="Y476" s="93"/>
      <c r="Z476" s="93"/>
      <c r="AA476" s="93"/>
      <c r="AD476"/>
      <c r="AE476"/>
      <c r="AF476"/>
      <c r="AG476"/>
      <c r="AH476"/>
      <c r="AI476"/>
      <c r="AJ476"/>
      <c r="AK476"/>
      <c r="AL476"/>
      <c r="AM476"/>
      <c r="AN476"/>
      <c r="AO476"/>
      <c r="AP476"/>
      <c r="AQ476"/>
      <c r="AR476"/>
      <c r="AS476"/>
    </row>
    <row r="477" spans="1:45" s="75" customFormat="1" x14ac:dyDescent="0.25">
      <c r="A477" s="64"/>
      <c r="B477"/>
      <c r="C477"/>
      <c r="D477" s="93"/>
      <c r="E477" s="93"/>
      <c r="F477" s="93"/>
      <c r="G477" s="93"/>
      <c r="H477" s="93"/>
      <c r="I477" s="93"/>
      <c r="J477" s="93"/>
      <c r="K477" s="93"/>
      <c r="L477" s="93"/>
      <c r="M477" s="93"/>
      <c r="N477" s="93"/>
      <c r="O477" s="93"/>
      <c r="P477" s="93"/>
      <c r="Q477" s="93"/>
      <c r="R477" s="93"/>
      <c r="S477" s="93"/>
      <c r="T477" s="93"/>
      <c r="U477" s="93"/>
      <c r="V477" s="93"/>
      <c r="W477" s="93"/>
      <c r="X477" s="93"/>
      <c r="Y477" s="93"/>
      <c r="Z477" s="93"/>
      <c r="AA477" s="93"/>
      <c r="AD477"/>
      <c r="AE477"/>
      <c r="AF477"/>
      <c r="AG477"/>
      <c r="AH477"/>
      <c r="AI477"/>
      <c r="AJ477"/>
      <c r="AK477"/>
      <c r="AL477"/>
      <c r="AM477"/>
      <c r="AN477"/>
      <c r="AO477"/>
      <c r="AP477"/>
      <c r="AQ477"/>
      <c r="AR477"/>
      <c r="AS477"/>
    </row>
    <row r="478" spans="1:45" s="75" customFormat="1" x14ac:dyDescent="0.25">
      <c r="A478" s="64"/>
      <c r="B478"/>
      <c r="C478"/>
      <c r="D478" s="93"/>
      <c r="E478" s="93"/>
      <c r="F478" s="93"/>
      <c r="G478" s="93"/>
      <c r="H478" s="93"/>
      <c r="I478" s="93"/>
      <c r="J478" s="93"/>
      <c r="K478" s="93"/>
      <c r="L478" s="93"/>
      <c r="M478" s="93"/>
      <c r="N478" s="93"/>
      <c r="O478" s="93"/>
      <c r="P478" s="93"/>
      <c r="Q478" s="93"/>
      <c r="R478" s="93"/>
      <c r="S478" s="93"/>
      <c r="T478" s="93"/>
      <c r="U478" s="93"/>
      <c r="V478" s="93"/>
      <c r="W478" s="93"/>
      <c r="X478" s="93"/>
      <c r="Y478" s="93"/>
      <c r="Z478" s="93"/>
      <c r="AA478" s="93"/>
      <c r="AD478"/>
      <c r="AE478"/>
      <c r="AF478"/>
      <c r="AG478"/>
      <c r="AH478"/>
      <c r="AI478"/>
      <c r="AJ478"/>
      <c r="AK478"/>
      <c r="AL478"/>
      <c r="AM478"/>
      <c r="AN478"/>
      <c r="AO478"/>
      <c r="AP478"/>
      <c r="AQ478"/>
      <c r="AR478"/>
      <c r="AS478"/>
    </row>
    <row r="479" spans="1:45" s="75" customFormat="1" x14ac:dyDescent="0.25">
      <c r="A479" s="64"/>
      <c r="B479"/>
      <c r="C479"/>
      <c r="D479" s="93"/>
      <c r="E479" s="93"/>
      <c r="F479" s="93"/>
      <c r="G479" s="93"/>
      <c r="H479" s="93"/>
      <c r="I479" s="93"/>
      <c r="J479" s="93"/>
      <c r="K479" s="93"/>
      <c r="L479" s="93"/>
      <c r="M479" s="93"/>
      <c r="N479" s="93"/>
      <c r="O479" s="93"/>
      <c r="P479" s="93"/>
      <c r="Q479" s="93"/>
      <c r="R479" s="93"/>
      <c r="S479" s="103"/>
      <c r="T479" s="93"/>
      <c r="U479" s="93"/>
      <c r="V479" s="93"/>
      <c r="W479" s="93"/>
      <c r="X479" s="93"/>
      <c r="Y479" s="93"/>
      <c r="Z479" s="93"/>
      <c r="AA479" s="93"/>
      <c r="AD479"/>
      <c r="AE479"/>
      <c r="AF479"/>
      <c r="AG479"/>
      <c r="AH479"/>
      <c r="AI479"/>
      <c r="AJ479"/>
      <c r="AK479"/>
      <c r="AL479"/>
      <c r="AM479"/>
      <c r="AN479"/>
      <c r="AO479"/>
      <c r="AP479"/>
      <c r="AQ479"/>
      <c r="AR479"/>
      <c r="AS479"/>
    </row>
    <row r="480" spans="1:45" s="75" customFormat="1" x14ac:dyDescent="0.25">
      <c r="A480" s="64"/>
      <c r="B480"/>
      <c r="C480"/>
      <c r="D480" s="93"/>
      <c r="E480" s="93"/>
      <c r="F480" s="93"/>
      <c r="G480" s="93"/>
      <c r="H480" s="93"/>
      <c r="I480" s="93"/>
      <c r="J480" s="93"/>
      <c r="K480" s="93"/>
      <c r="L480" s="93"/>
      <c r="M480" s="93"/>
      <c r="N480" s="93"/>
      <c r="O480" s="93"/>
      <c r="P480" s="93"/>
      <c r="Q480" s="93"/>
      <c r="R480" s="93"/>
      <c r="S480" s="103"/>
      <c r="T480" s="93"/>
      <c r="U480" s="93"/>
      <c r="V480" s="93"/>
      <c r="W480" s="93"/>
      <c r="X480" s="93"/>
      <c r="Y480" s="93"/>
      <c r="Z480" s="93"/>
      <c r="AA480" s="93"/>
      <c r="AD480"/>
      <c r="AE480"/>
      <c r="AF480"/>
      <c r="AG480"/>
      <c r="AH480"/>
      <c r="AI480"/>
      <c r="AJ480"/>
      <c r="AK480"/>
      <c r="AL480"/>
      <c r="AM480"/>
      <c r="AN480"/>
      <c r="AO480"/>
      <c r="AP480"/>
      <c r="AQ480"/>
      <c r="AR480"/>
      <c r="AS480"/>
    </row>
    <row r="481" spans="1:45" s="75" customFormat="1" x14ac:dyDescent="0.25">
      <c r="A481" s="64"/>
      <c r="B481"/>
      <c r="C481"/>
      <c r="D481" s="93"/>
      <c r="E481" s="93"/>
      <c r="F481" s="93"/>
      <c r="G481" s="93"/>
      <c r="H481" s="93"/>
      <c r="I481" s="93"/>
      <c r="J481" s="93"/>
      <c r="K481" s="93"/>
      <c r="L481" s="93"/>
      <c r="M481" s="93"/>
      <c r="N481" s="93"/>
      <c r="O481" s="93"/>
      <c r="P481" s="93"/>
      <c r="Q481" s="93"/>
      <c r="R481" s="93"/>
      <c r="S481" s="93"/>
      <c r="T481" s="93"/>
      <c r="U481" s="93"/>
      <c r="V481" s="93"/>
      <c r="W481" s="93"/>
      <c r="X481" s="93"/>
      <c r="Y481" s="93"/>
      <c r="Z481" s="93"/>
      <c r="AA481" s="93"/>
      <c r="AD481"/>
      <c r="AE481"/>
      <c r="AF481"/>
      <c r="AG481"/>
      <c r="AH481"/>
      <c r="AI481"/>
      <c r="AJ481"/>
      <c r="AK481"/>
      <c r="AL481"/>
      <c r="AM481"/>
      <c r="AN481"/>
      <c r="AO481"/>
      <c r="AP481"/>
      <c r="AQ481"/>
      <c r="AR481"/>
      <c r="AS481"/>
    </row>
    <row r="482" spans="1:45" s="75" customFormat="1" x14ac:dyDescent="0.25">
      <c r="A482" s="64"/>
      <c r="B482"/>
      <c r="C482"/>
      <c r="D482" s="93"/>
      <c r="E482" s="93"/>
      <c r="F482" s="93"/>
      <c r="G482" s="93"/>
      <c r="H482" s="93"/>
      <c r="I482" s="93"/>
      <c r="J482" s="93"/>
      <c r="K482" s="93"/>
      <c r="L482" s="93"/>
      <c r="M482" s="93"/>
      <c r="N482" s="93"/>
      <c r="O482" s="93"/>
      <c r="P482" s="93"/>
      <c r="Q482" s="93"/>
      <c r="R482" s="93"/>
      <c r="S482" s="93"/>
      <c r="T482" s="93"/>
      <c r="U482" s="93"/>
      <c r="V482" s="93"/>
      <c r="W482" s="93"/>
      <c r="X482" s="93"/>
      <c r="Y482" s="93"/>
      <c r="Z482" s="93"/>
      <c r="AA482" s="93"/>
      <c r="AD482"/>
      <c r="AE482"/>
      <c r="AF482"/>
      <c r="AG482"/>
      <c r="AH482"/>
      <c r="AI482"/>
      <c r="AJ482"/>
      <c r="AK482"/>
      <c r="AL482"/>
      <c r="AM482"/>
      <c r="AN482"/>
      <c r="AO482"/>
      <c r="AP482"/>
      <c r="AQ482"/>
      <c r="AR482"/>
      <c r="AS482"/>
    </row>
    <row r="483" spans="1:45" s="75" customFormat="1" x14ac:dyDescent="0.25">
      <c r="A483" s="64"/>
      <c r="B483"/>
      <c r="C483"/>
      <c r="D483" s="93"/>
      <c r="E483" s="93"/>
      <c r="F483" s="93"/>
      <c r="G483" s="93"/>
      <c r="H483" s="93"/>
      <c r="I483" s="93"/>
      <c r="J483" s="93"/>
      <c r="K483" s="93"/>
      <c r="L483" s="93"/>
      <c r="M483" s="93"/>
      <c r="N483" s="93"/>
      <c r="O483" s="93"/>
      <c r="P483" s="93"/>
      <c r="Q483" s="93"/>
      <c r="R483" s="93"/>
      <c r="S483" s="93"/>
      <c r="T483" s="93"/>
      <c r="U483" s="93"/>
      <c r="V483" s="93"/>
      <c r="W483" s="93"/>
      <c r="X483" s="93"/>
      <c r="Y483" s="93"/>
      <c r="Z483" s="93"/>
      <c r="AA483" s="93"/>
      <c r="AD483"/>
      <c r="AE483"/>
      <c r="AF483"/>
      <c r="AG483"/>
      <c r="AH483"/>
      <c r="AI483"/>
      <c r="AJ483"/>
      <c r="AK483"/>
      <c r="AL483"/>
      <c r="AM483"/>
      <c r="AN483"/>
      <c r="AO483"/>
      <c r="AP483"/>
      <c r="AQ483"/>
      <c r="AR483"/>
      <c r="AS483"/>
    </row>
    <row r="484" spans="1:45" s="75" customFormat="1" x14ac:dyDescent="0.25">
      <c r="A484" s="64"/>
      <c r="B484"/>
      <c r="C484"/>
      <c r="D484" s="93"/>
      <c r="E484" s="93"/>
      <c r="F484" s="93"/>
      <c r="G484" s="93"/>
      <c r="H484" s="93"/>
      <c r="I484" s="93"/>
      <c r="J484" s="93"/>
      <c r="K484" s="93"/>
      <c r="L484" s="93"/>
      <c r="M484" s="93"/>
      <c r="N484" s="93"/>
      <c r="O484" s="93"/>
      <c r="P484" s="93"/>
      <c r="Q484" s="93"/>
      <c r="R484" s="93"/>
      <c r="S484" s="103"/>
      <c r="T484" s="93"/>
      <c r="U484" s="93"/>
      <c r="V484" s="93"/>
      <c r="W484" s="93"/>
      <c r="X484" s="93"/>
      <c r="Y484" s="93"/>
      <c r="Z484" s="93"/>
      <c r="AA484" s="93"/>
      <c r="AD484"/>
      <c r="AE484"/>
      <c r="AF484"/>
      <c r="AG484"/>
      <c r="AH484"/>
      <c r="AI484"/>
      <c r="AJ484"/>
      <c r="AK484"/>
      <c r="AL484"/>
      <c r="AM484"/>
      <c r="AN484"/>
      <c r="AO484"/>
      <c r="AP484"/>
      <c r="AQ484"/>
      <c r="AR484"/>
      <c r="AS484"/>
    </row>
    <row r="485" spans="1:45" s="75" customFormat="1" x14ac:dyDescent="0.25">
      <c r="A485" s="64"/>
      <c r="B485"/>
      <c r="C485"/>
      <c r="D485" s="93"/>
      <c r="E485" s="93"/>
      <c r="F485" s="93"/>
      <c r="G485" s="93"/>
      <c r="H485" s="93"/>
      <c r="I485" s="93"/>
      <c r="J485" s="93"/>
      <c r="K485" s="93"/>
      <c r="L485" s="93"/>
      <c r="M485" s="93"/>
      <c r="N485" s="93"/>
      <c r="O485" s="93"/>
      <c r="P485" s="93"/>
      <c r="Q485" s="93"/>
      <c r="R485" s="93"/>
      <c r="S485" s="103"/>
      <c r="T485" s="93"/>
      <c r="U485" s="93"/>
      <c r="V485" s="93"/>
      <c r="W485" s="93"/>
      <c r="X485" s="93"/>
      <c r="Y485" s="93"/>
      <c r="Z485" s="93"/>
      <c r="AA485" s="93"/>
      <c r="AD485"/>
      <c r="AE485"/>
      <c r="AF485"/>
      <c r="AG485"/>
      <c r="AH485"/>
      <c r="AI485"/>
      <c r="AJ485"/>
      <c r="AK485"/>
      <c r="AL485"/>
      <c r="AM485"/>
      <c r="AN485"/>
      <c r="AO485"/>
      <c r="AP485"/>
      <c r="AQ485"/>
      <c r="AR485"/>
      <c r="AS485"/>
    </row>
    <row r="486" spans="1:45" s="75" customFormat="1" x14ac:dyDescent="0.25">
      <c r="A486" s="64"/>
      <c r="B486"/>
      <c r="C486"/>
      <c r="D486" s="93"/>
      <c r="E486" s="93"/>
      <c r="F486" s="93"/>
      <c r="G486" s="93"/>
      <c r="H486" s="93"/>
      <c r="I486" s="93"/>
      <c r="J486" s="93"/>
      <c r="K486" s="93"/>
      <c r="L486" s="93"/>
      <c r="M486" s="93"/>
      <c r="N486" s="93"/>
      <c r="O486" s="93"/>
      <c r="P486" s="93"/>
      <c r="Q486" s="93"/>
      <c r="R486" s="93"/>
      <c r="S486" s="93"/>
      <c r="T486" s="93"/>
      <c r="U486" s="93"/>
      <c r="V486" s="93"/>
      <c r="W486" s="93"/>
      <c r="X486" s="93"/>
      <c r="Y486" s="93"/>
      <c r="Z486" s="93"/>
      <c r="AA486" s="93"/>
      <c r="AD486"/>
      <c r="AE486"/>
      <c r="AF486"/>
      <c r="AG486"/>
      <c r="AH486"/>
      <c r="AI486"/>
      <c r="AJ486"/>
      <c r="AK486"/>
      <c r="AL486"/>
      <c r="AM486"/>
      <c r="AN486"/>
      <c r="AO486"/>
      <c r="AP486"/>
      <c r="AQ486"/>
      <c r="AR486"/>
      <c r="AS486"/>
    </row>
    <row r="487" spans="1:45" s="75" customFormat="1" x14ac:dyDescent="0.25">
      <c r="A487" s="64"/>
      <c r="B487"/>
      <c r="C487"/>
      <c r="D487" s="93"/>
      <c r="E487" s="93"/>
      <c r="F487" s="93"/>
      <c r="G487" s="93"/>
      <c r="H487" s="93"/>
      <c r="I487" s="93"/>
      <c r="J487" s="93"/>
      <c r="K487" s="93"/>
      <c r="L487" s="93"/>
      <c r="M487" s="93"/>
      <c r="N487" s="93"/>
      <c r="O487" s="93"/>
      <c r="P487" s="93"/>
      <c r="Q487" s="93"/>
      <c r="R487" s="93"/>
      <c r="S487" s="103"/>
      <c r="T487" s="93"/>
      <c r="U487" s="93"/>
      <c r="V487" s="93"/>
      <c r="W487" s="93"/>
      <c r="X487" s="93"/>
      <c r="Y487" s="93"/>
      <c r="Z487" s="93"/>
      <c r="AA487" s="93"/>
      <c r="AD487"/>
      <c r="AE487"/>
      <c r="AF487"/>
      <c r="AG487"/>
      <c r="AH487"/>
      <c r="AI487"/>
      <c r="AJ487"/>
      <c r="AK487"/>
      <c r="AL487"/>
      <c r="AM487"/>
      <c r="AN487"/>
      <c r="AO487"/>
      <c r="AP487"/>
      <c r="AQ487"/>
      <c r="AR487"/>
      <c r="AS487"/>
    </row>
    <row r="488" spans="1:45" s="75" customFormat="1" x14ac:dyDescent="0.25">
      <c r="A488" s="64"/>
      <c r="B488"/>
      <c r="C488"/>
      <c r="D488" s="93"/>
      <c r="E488" s="93"/>
      <c r="F488" s="93"/>
      <c r="G488" s="93"/>
      <c r="H488" s="93"/>
      <c r="I488" s="93"/>
      <c r="J488" s="93"/>
      <c r="K488" s="93"/>
      <c r="L488" s="93"/>
      <c r="M488" s="93"/>
      <c r="N488" s="93"/>
      <c r="O488" s="93"/>
      <c r="P488" s="93"/>
      <c r="Q488" s="93"/>
      <c r="R488" s="93"/>
      <c r="S488" s="93"/>
      <c r="T488" s="93"/>
      <c r="U488" s="93"/>
      <c r="V488" s="93"/>
      <c r="W488" s="93"/>
      <c r="X488" s="93"/>
      <c r="Y488" s="93"/>
      <c r="Z488" s="93"/>
      <c r="AA488" s="93"/>
      <c r="AD488"/>
      <c r="AE488"/>
      <c r="AF488"/>
      <c r="AG488"/>
      <c r="AH488"/>
      <c r="AI488"/>
      <c r="AJ488"/>
      <c r="AK488"/>
      <c r="AL488"/>
      <c r="AM488"/>
      <c r="AN488"/>
      <c r="AO488"/>
      <c r="AP488"/>
      <c r="AQ488"/>
      <c r="AR488"/>
      <c r="AS488"/>
    </row>
    <row r="489" spans="1:45" s="75" customFormat="1" x14ac:dyDescent="0.25">
      <c r="A489" s="64"/>
      <c r="B489"/>
      <c r="C489"/>
      <c r="D489" s="93"/>
      <c r="E489" s="93"/>
      <c r="F489" s="93"/>
      <c r="G489" s="93"/>
      <c r="H489" s="93"/>
      <c r="I489" s="93"/>
      <c r="J489" s="93"/>
      <c r="K489" s="93"/>
      <c r="L489" s="93"/>
      <c r="M489" s="93"/>
      <c r="N489" s="93"/>
      <c r="O489" s="93"/>
      <c r="P489" s="93"/>
      <c r="Q489" s="93"/>
      <c r="R489" s="93"/>
      <c r="S489" s="103"/>
      <c r="T489" s="93"/>
      <c r="U489" s="93"/>
      <c r="V489" s="93"/>
      <c r="W489" s="93"/>
      <c r="X489" s="93"/>
      <c r="Y489" s="93"/>
      <c r="Z489" s="93"/>
      <c r="AA489" s="93"/>
      <c r="AD489"/>
      <c r="AE489"/>
      <c r="AF489"/>
      <c r="AG489"/>
      <c r="AH489"/>
      <c r="AI489"/>
      <c r="AJ489"/>
      <c r="AK489"/>
      <c r="AL489"/>
      <c r="AM489"/>
      <c r="AN489"/>
      <c r="AO489"/>
      <c r="AP489"/>
      <c r="AQ489"/>
      <c r="AR489"/>
      <c r="AS489"/>
    </row>
    <row r="490" spans="1:45" s="75" customFormat="1" x14ac:dyDescent="0.25">
      <c r="A490" s="64"/>
      <c r="B490"/>
      <c r="C490"/>
      <c r="D490" s="93"/>
      <c r="E490" s="93"/>
      <c r="F490" s="93"/>
      <c r="G490" s="93"/>
      <c r="H490" s="93"/>
      <c r="I490" s="93"/>
      <c r="J490" s="93"/>
      <c r="K490" s="93"/>
      <c r="L490" s="93"/>
      <c r="M490" s="93"/>
      <c r="N490" s="93"/>
      <c r="O490" s="93"/>
      <c r="P490" s="93"/>
      <c r="Q490" s="93"/>
      <c r="R490" s="93"/>
      <c r="S490" s="93"/>
      <c r="T490" s="93"/>
      <c r="U490" s="93"/>
      <c r="V490" s="93"/>
      <c r="W490" s="93"/>
      <c r="X490" s="93"/>
      <c r="Y490" s="93"/>
      <c r="Z490" s="93"/>
      <c r="AA490" s="93"/>
      <c r="AD490"/>
      <c r="AE490"/>
      <c r="AF490"/>
      <c r="AG490"/>
      <c r="AH490"/>
      <c r="AI490"/>
      <c r="AJ490"/>
      <c r="AK490"/>
      <c r="AL490"/>
      <c r="AM490"/>
      <c r="AN490"/>
      <c r="AO490"/>
      <c r="AP490"/>
      <c r="AQ490"/>
      <c r="AR490"/>
      <c r="AS490"/>
    </row>
    <row r="491" spans="1:45" s="75" customFormat="1" x14ac:dyDescent="0.25">
      <c r="A491" s="64"/>
      <c r="B491"/>
      <c r="C491"/>
      <c r="D491" s="93"/>
      <c r="E491" s="93"/>
      <c r="F491" s="93"/>
      <c r="G491" s="93"/>
      <c r="H491" s="93"/>
      <c r="I491" s="93"/>
      <c r="J491" s="93"/>
      <c r="K491" s="93"/>
      <c r="L491" s="93"/>
      <c r="M491" s="93"/>
      <c r="N491" s="93"/>
      <c r="O491" s="93"/>
      <c r="P491" s="93"/>
      <c r="Q491" s="93"/>
      <c r="R491" s="93"/>
      <c r="S491" s="93"/>
      <c r="T491" s="93"/>
      <c r="U491" s="93"/>
      <c r="V491" s="93"/>
      <c r="W491" s="93"/>
      <c r="X491" s="93"/>
      <c r="Y491" s="93"/>
      <c r="Z491" s="93"/>
      <c r="AA491" s="93"/>
      <c r="AD491"/>
      <c r="AE491"/>
      <c r="AF491"/>
      <c r="AG491"/>
      <c r="AH491"/>
      <c r="AI491"/>
      <c r="AJ491"/>
      <c r="AK491"/>
      <c r="AL491"/>
      <c r="AM491"/>
      <c r="AN491"/>
      <c r="AO491"/>
      <c r="AP491"/>
      <c r="AQ491"/>
      <c r="AR491"/>
      <c r="AS491"/>
    </row>
    <row r="492" spans="1:45" s="75" customFormat="1" x14ac:dyDescent="0.25">
      <c r="A492" s="64"/>
      <c r="B492"/>
      <c r="C492"/>
      <c r="D492" s="93"/>
      <c r="E492" s="93"/>
      <c r="F492" s="93"/>
      <c r="G492" s="93"/>
      <c r="H492" s="93"/>
      <c r="I492" s="93"/>
      <c r="J492" s="93"/>
      <c r="K492" s="93"/>
      <c r="L492" s="93"/>
      <c r="M492" s="93"/>
      <c r="N492" s="93"/>
      <c r="O492" s="93"/>
      <c r="P492" s="93"/>
      <c r="Q492" s="93"/>
      <c r="R492" s="93"/>
      <c r="S492" s="93"/>
      <c r="T492" s="93"/>
      <c r="U492" s="93"/>
      <c r="V492" s="93"/>
      <c r="W492" s="93"/>
      <c r="X492" s="93"/>
      <c r="Y492" s="93"/>
      <c r="Z492" s="93"/>
      <c r="AA492" s="93"/>
      <c r="AD492"/>
      <c r="AE492"/>
      <c r="AF492"/>
      <c r="AG492"/>
      <c r="AH492"/>
      <c r="AI492"/>
      <c r="AJ492"/>
      <c r="AK492"/>
      <c r="AL492"/>
      <c r="AM492"/>
      <c r="AN492"/>
      <c r="AO492"/>
      <c r="AP492"/>
      <c r="AQ492"/>
      <c r="AR492"/>
      <c r="AS492"/>
    </row>
    <row r="493" spans="1:45" s="75" customFormat="1" x14ac:dyDescent="0.25">
      <c r="A493" s="64"/>
      <c r="B493"/>
      <c r="C493"/>
      <c r="D493" s="93"/>
      <c r="E493" s="93"/>
      <c r="F493" s="93"/>
      <c r="G493" s="93"/>
      <c r="H493" s="93"/>
      <c r="I493" s="93"/>
      <c r="J493" s="93"/>
      <c r="K493" s="93"/>
      <c r="L493" s="93"/>
      <c r="M493" s="93"/>
      <c r="N493" s="93"/>
      <c r="O493" s="93"/>
      <c r="P493" s="93"/>
      <c r="Q493" s="93"/>
      <c r="R493" s="93"/>
      <c r="S493" s="93"/>
      <c r="T493" s="93"/>
      <c r="U493" s="93"/>
      <c r="V493" s="93"/>
      <c r="W493" s="93"/>
      <c r="X493" s="93"/>
      <c r="Y493" s="93"/>
      <c r="Z493" s="93"/>
      <c r="AA493" s="93"/>
      <c r="AD493"/>
      <c r="AE493"/>
      <c r="AF493"/>
      <c r="AG493"/>
      <c r="AH493"/>
      <c r="AI493"/>
      <c r="AJ493"/>
      <c r="AK493"/>
      <c r="AL493"/>
      <c r="AM493"/>
      <c r="AN493"/>
      <c r="AO493"/>
      <c r="AP493"/>
      <c r="AQ493"/>
      <c r="AR493"/>
      <c r="AS493"/>
    </row>
    <row r="494" spans="1:45" s="75" customFormat="1" x14ac:dyDescent="0.25">
      <c r="A494" s="64"/>
      <c r="B494"/>
      <c r="C494"/>
      <c r="D494" s="93"/>
      <c r="E494" s="93"/>
      <c r="F494" s="93"/>
      <c r="G494" s="93"/>
      <c r="H494" s="93"/>
      <c r="I494" s="93"/>
      <c r="J494" s="93"/>
      <c r="K494" s="93"/>
      <c r="L494" s="93"/>
      <c r="M494" s="93"/>
      <c r="N494" s="93"/>
      <c r="O494" s="93"/>
      <c r="P494" s="93"/>
      <c r="Q494" s="93"/>
      <c r="R494" s="93"/>
      <c r="S494" s="93"/>
      <c r="T494" s="93"/>
      <c r="U494" s="93"/>
      <c r="V494" s="93"/>
      <c r="W494" s="93"/>
      <c r="X494" s="93"/>
      <c r="Y494" s="93"/>
      <c r="Z494" s="93"/>
      <c r="AA494" s="93"/>
      <c r="AD494"/>
      <c r="AE494"/>
      <c r="AF494"/>
      <c r="AG494"/>
      <c r="AH494"/>
      <c r="AI494"/>
      <c r="AJ494"/>
      <c r="AK494"/>
      <c r="AL494"/>
      <c r="AM494"/>
      <c r="AN494"/>
      <c r="AO494"/>
      <c r="AP494"/>
      <c r="AQ494"/>
      <c r="AR494"/>
      <c r="AS494"/>
    </row>
    <row r="495" spans="1:45" s="75" customFormat="1" x14ac:dyDescent="0.25">
      <c r="A495" s="64"/>
      <c r="B495"/>
      <c r="C495"/>
      <c r="D495" s="93"/>
      <c r="E495" s="93"/>
      <c r="F495" s="93"/>
      <c r="G495" s="93"/>
      <c r="H495" s="93"/>
      <c r="I495" s="93"/>
      <c r="J495" s="93"/>
      <c r="K495" s="93"/>
      <c r="L495" s="93"/>
      <c r="M495" s="93"/>
      <c r="N495" s="93"/>
      <c r="O495" s="93"/>
      <c r="P495" s="93"/>
      <c r="Q495" s="93"/>
      <c r="R495" s="93"/>
      <c r="S495" s="93"/>
      <c r="T495" s="93"/>
      <c r="U495" s="93"/>
      <c r="V495" s="93"/>
      <c r="W495" s="93"/>
      <c r="X495" s="103"/>
      <c r="Y495" s="103"/>
      <c r="Z495" s="93"/>
      <c r="AA495" s="93"/>
      <c r="AD495"/>
      <c r="AE495"/>
      <c r="AF495"/>
      <c r="AG495"/>
      <c r="AH495"/>
      <c r="AI495"/>
      <c r="AJ495"/>
      <c r="AK495"/>
      <c r="AL495"/>
      <c r="AM495"/>
      <c r="AN495"/>
      <c r="AO495"/>
      <c r="AP495"/>
      <c r="AQ495"/>
      <c r="AR495"/>
      <c r="AS495"/>
    </row>
    <row r="496" spans="1:45" s="75" customFormat="1" x14ac:dyDescent="0.25">
      <c r="A496" s="64"/>
      <c r="B496"/>
      <c r="C496"/>
      <c r="D496" s="93"/>
      <c r="E496" s="93"/>
      <c r="F496" s="93"/>
      <c r="G496" s="93"/>
      <c r="H496" s="93"/>
      <c r="I496" s="93"/>
      <c r="J496" s="93"/>
      <c r="K496" s="93"/>
      <c r="L496" s="93"/>
      <c r="M496" s="93"/>
      <c r="N496" s="93"/>
      <c r="O496" s="93"/>
      <c r="P496" s="93"/>
      <c r="Q496" s="93"/>
      <c r="R496" s="93"/>
      <c r="S496" s="93"/>
      <c r="T496" s="93"/>
      <c r="U496" s="93"/>
      <c r="V496" s="93"/>
      <c r="W496" s="93"/>
      <c r="X496" s="93"/>
      <c r="Y496" s="93"/>
      <c r="Z496" s="93"/>
      <c r="AA496" s="93"/>
      <c r="AD496"/>
      <c r="AE496"/>
      <c r="AF496"/>
      <c r="AG496"/>
      <c r="AH496"/>
      <c r="AI496"/>
      <c r="AJ496"/>
      <c r="AK496"/>
      <c r="AL496"/>
      <c r="AM496"/>
      <c r="AN496"/>
      <c r="AO496"/>
      <c r="AP496"/>
      <c r="AQ496"/>
      <c r="AR496"/>
      <c r="AS496"/>
    </row>
    <row r="497" spans="1:45" s="75" customFormat="1" x14ac:dyDescent="0.25">
      <c r="A497" s="64"/>
      <c r="B497"/>
      <c r="C497"/>
      <c r="D497" s="93"/>
      <c r="E497" s="93"/>
      <c r="F497" s="93"/>
      <c r="G497" s="93"/>
      <c r="H497" s="93"/>
      <c r="I497" s="93"/>
      <c r="J497" s="93"/>
      <c r="K497" s="93"/>
      <c r="L497" s="93"/>
      <c r="M497" s="93"/>
      <c r="N497" s="93"/>
      <c r="O497" s="93"/>
      <c r="P497" s="93"/>
      <c r="Q497" s="93"/>
      <c r="R497" s="93"/>
      <c r="S497" s="93"/>
      <c r="T497" s="93"/>
      <c r="U497" s="93"/>
      <c r="V497" s="93"/>
      <c r="W497" s="93"/>
      <c r="X497" s="93"/>
      <c r="Y497" s="93"/>
      <c r="Z497" s="93"/>
      <c r="AA497" s="93"/>
      <c r="AD497"/>
      <c r="AE497"/>
      <c r="AF497"/>
      <c r="AG497"/>
      <c r="AH497"/>
      <c r="AI497"/>
      <c r="AJ497"/>
      <c r="AK497"/>
      <c r="AL497"/>
      <c r="AM497"/>
      <c r="AN497"/>
      <c r="AO497"/>
      <c r="AP497"/>
      <c r="AQ497"/>
      <c r="AR497"/>
      <c r="AS497"/>
    </row>
    <row r="498" spans="1:45" s="75" customFormat="1" x14ac:dyDescent="0.25">
      <c r="A498" s="64"/>
      <c r="B498"/>
      <c r="C498"/>
      <c r="D498" s="93"/>
      <c r="E498" s="93"/>
      <c r="F498" s="93"/>
      <c r="G498" s="93"/>
      <c r="H498" s="93"/>
      <c r="I498" s="93"/>
      <c r="J498" s="93"/>
      <c r="K498" s="93"/>
      <c r="L498" s="93"/>
      <c r="M498" s="93"/>
      <c r="N498" s="93"/>
      <c r="O498" s="93"/>
      <c r="P498" s="93"/>
      <c r="Q498" s="93"/>
      <c r="R498" s="93"/>
      <c r="S498" s="103"/>
      <c r="T498" s="93"/>
      <c r="U498" s="93"/>
      <c r="V498" s="93"/>
      <c r="W498" s="93"/>
      <c r="X498" s="93"/>
      <c r="Y498" s="93"/>
      <c r="Z498" s="93"/>
      <c r="AA498" s="93"/>
      <c r="AB498" s="104"/>
      <c r="AD498"/>
      <c r="AE498"/>
      <c r="AF498"/>
      <c r="AG498"/>
      <c r="AH498"/>
      <c r="AI498"/>
      <c r="AJ498"/>
      <c r="AK498"/>
      <c r="AL498"/>
      <c r="AM498"/>
      <c r="AN498"/>
      <c r="AO498"/>
      <c r="AP498"/>
      <c r="AQ498"/>
      <c r="AR498"/>
      <c r="AS498"/>
    </row>
    <row r="499" spans="1:45" s="75" customFormat="1" x14ac:dyDescent="0.25">
      <c r="A499" s="64"/>
      <c r="B499"/>
      <c r="C499"/>
      <c r="D499" s="93"/>
      <c r="E499" s="93"/>
      <c r="F499" s="93"/>
      <c r="G499" s="93"/>
      <c r="H499" s="93"/>
      <c r="I499" s="93"/>
      <c r="J499" s="93"/>
      <c r="K499" s="93"/>
      <c r="L499" s="93"/>
      <c r="M499" s="93"/>
      <c r="N499" s="93"/>
      <c r="O499" s="93"/>
      <c r="P499" s="93"/>
      <c r="Q499" s="93"/>
      <c r="R499" s="93"/>
      <c r="S499" s="93"/>
      <c r="T499" s="93"/>
      <c r="U499" s="93"/>
      <c r="V499" s="93"/>
      <c r="W499" s="93"/>
      <c r="X499" s="93"/>
      <c r="Y499" s="93"/>
      <c r="Z499" s="93"/>
      <c r="AA499" s="93"/>
      <c r="AD499"/>
      <c r="AE499"/>
      <c r="AF499"/>
      <c r="AG499"/>
      <c r="AH499"/>
      <c r="AI499"/>
      <c r="AJ499"/>
      <c r="AK499"/>
      <c r="AL499"/>
      <c r="AM499"/>
      <c r="AN499"/>
      <c r="AO499"/>
      <c r="AP499"/>
      <c r="AQ499"/>
      <c r="AR499"/>
      <c r="AS499"/>
    </row>
    <row r="500" spans="1:45" s="75" customFormat="1" x14ac:dyDescent="0.25">
      <c r="A500" s="64"/>
      <c r="B500"/>
      <c r="C500"/>
      <c r="D500" s="93"/>
      <c r="E500" s="93"/>
      <c r="F500" s="93"/>
      <c r="G500" s="93"/>
      <c r="H500" s="93"/>
      <c r="I500" s="93"/>
      <c r="J500" s="93"/>
      <c r="K500" s="93"/>
      <c r="L500" s="93"/>
      <c r="M500" s="93"/>
      <c r="N500" s="93"/>
      <c r="O500" s="93"/>
      <c r="P500" s="93"/>
      <c r="Q500" s="93"/>
      <c r="R500" s="93"/>
      <c r="S500" s="103"/>
      <c r="T500" s="93"/>
      <c r="U500" s="93"/>
      <c r="V500" s="93"/>
      <c r="W500" s="93"/>
      <c r="X500" s="93"/>
      <c r="Y500" s="93"/>
      <c r="Z500" s="93"/>
      <c r="AA500" s="93"/>
      <c r="AD500"/>
      <c r="AE500"/>
      <c r="AF500"/>
      <c r="AG500"/>
      <c r="AH500"/>
      <c r="AI500"/>
      <c r="AJ500"/>
      <c r="AK500"/>
      <c r="AL500"/>
      <c r="AM500"/>
      <c r="AN500"/>
      <c r="AO500"/>
      <c r="AP500"/>
      <c r="AQ500"/>
      <c r="AR500"/>
      <c r="AS500"/>
    </row>
    <row r="501" spans="1:45" s="75" customFormat="1" x14ac:dyDescent="0.25">
      <c r="A501" s="64"/>
      <c r="B501"/>
      <c r="C501"/>
      <c r="D501" s="93"/>
      <c r="E501" s="93"/>
      <c r="F501" s="93"/>
      <c r="G501" s="93"/>
      <c r="H501" s="93"/>
      <c r="I501" s="93"/>
      <c r="J501" s="93"/>
      <c r="K501" s="93"/>
      <c r="L501" s="93"/>
      <c r="M501" s="93"/>
      <c r="N501" s="93"/>
      <c r="O501" s="93"/>
      <c r="P501" s="93"/>
      <c r="Q501" s="93"/>
      <c r="R501" s="93"/>
      <c r="S501" s="93"/>
      <c r="T501" s="93"/>
      <c r="U501" s="93"/>
      <c r="V501" s="93"/>
      <c r="W501" s="93"/>
      <c r="X501" s="93"/>
      <c r="Y501" s="93"/>
      <c r="Z501" s="93"/>
      <c r="AA501" s="93"/>
      <c r="AD501"/>
      <c r="AE501"/>
      <c r="AF501"/>
      <c r="AG501"/>
      <c r="AH501"/>
      <c r="AI501"/>
      <c r="AJ501"/>
      <c r="AK501"/>
      <c r="AL501"/>
      <c r="AM501"/>
      <c r="AN501"/>
      <c r="AO501"/>
      <c r="AP501"/>
      <c r="AQ501"/>
      <c r="AR501"/>
      <c r="AS501"/>
    </row>
    <row r="502" spans="1:45" s="75" customFormat="1" x14ac:dyDescent="0.25">
      <c r="A502" s="64"/>
      <c r="B502"/>
      <c r="C502"/>
      <c r="D502" s="93"/>
      <c r="E502" s="93"/>
      <c r="F502" s="93"/>
      <c r="G502" s="93"/>
      <c r="H502" s="93"/>
      <c r="I502" s="93"/>
      <c r="J502" s="93"/>
      <c r="K502" s="93"/>
      <c r="L502" s="93"/>
      <c r="M502" s="93"/>
      <c r="N502" s="93"/>
      <c r="O502" s="93"/>
      <c r="P502" s="93"/>
      <c r="Q502" s="93"/>
      <c r="R502" s="93"/>
      <c r="S502" s="103"/>
      <c r="T502" s="93"/>
      <c r="U502" s="93"/>
      <c r="V502" s="93"/>
      <c r="W502" s="93"/>
      <c r="X502" s="93"/>
      <c r="Y502" s="93"/>
      <c r="Z502" s="93"/>
      <c r="AA502" s="93"/>
      <c r="AD502"/>
      <c r="AE502"/>
      <c r="AF502"/>
      <c r="AG502"/>
      <c r="AH502"/>
      <c r="AI502"/>
      <c r="AJ502"/>
      <c r="AK502"/>
      <c r="AL502"/>
      <c r="AM502"/>
      <c r="AN502"/>
      <c r="AO502"/>
      <c r="AP502"/>
      <c r="AQ502"/>
      <c r="AR502"/>
      <c r="AS502"/>
    </row>
    <row r="503" spans="1:45" s="75" customFormat="1" x14ac:dyDescent="0.25">
      <c r="A503" s="64"/>
      <c r="B503"/>
      <c r="C503"/>
      <c r="D503" s="93"/>
      <c r="E503" s="93"/>
      <c r="F503" s="93"/>
      <c r="G503" s="93"/>
      <c r="H503" s="93"/>
      <c r="I503" s="93"/>
      <c r="J503" s="93"/>
      <c r="K503" s="93"/>
      <c r="L503" s="93"/>
      <c r="M503" s="93"/>
      <c r="N503" s="93"/>
      <c r="O503" s="93"/>
      <c r="P503" s="93"/>
      <c r="Q503" s="93"/>
      <c r="R503" s="93"/>
      <c r="S503" s="93"/>
      <c r="T503" s="93"/>
      <c r="U503" s="93"/>
      <c r="V503" s="93"/>
      <c r="W503" s="93"/>
      <c r="X503" s="93"/>
      <c r="Y503" s="93"/>
      <c r="Z503" s="93"/>
      <c r="AA503" s="93"/>
      <c r="AD503"/>
      <c r="AE503"/>
      <c r="AF503"/>
      <c r="AG503"/>
      <c r="AH503"/>
      <c r="AI503"/>
      <c r="AJ503"/>
      <c r="AK503"/>
      <c r="AL503"/>
      <c r="AM503"/>
      <c r="AN503"/>
      <c r="AO503"/>
      <c r="AP503"/>
      <c r="AQ503"/>
      <c r="AR503"/>
      <c r="AS503"/>
    </row>
    <row r="504" spans="1:45" s="75" customFormat="1" x14ac:dyDescent="0.25">
      <c r="A504" s="64"/>
      <c r="B504"/>
      <c r="C504"/>
      <c r="D504" s="93"/>
      <c r="E504" s="93"/>
      <c r="F504" s="93"/>
      <c r="G504" s="93"/>
      <c r="H504" s="93"/>
      <c r="I504" s="93"/>
      <c r="J504" s="93"/>
      <c r="K504" s="93"/>
      <c r="L504" s="93"/>
      <c r="M504" s="93"/>
      <c r="N504" s="93"/>
      <c r="O504" s="93"/>
      <c r="P504" s="93"/>
      <c r="Q504" s="93"/>
      <c r="R504" s="93"/>
      <c r="S504" s="93"/>
      <c r="T504" s="93"/>
      <c r="U504" s="93"/>
      <c r="V504" s="93"/>
      <c r="W504" s="93"/>
      <c r="X504" s="93"/>
      <c r="Y504" s="93"/>
      <c r="Z504" s="93"/>
      <c r="AA504" s="93"/>
      <c r="AD504"/>
      <c r="AE504"/>
      <c r="AF504"/>
      <c r="AG504"/>
      <c r="AH504"/>
      <c r="AI504"/>
      <c r="AJ504"/>
      <c r="AK504"/>
      <c r="AL504"/>
      <c r="AM504"/>
      <c r="AN504"/>
      <c r="AO504"/>
      <c r="AP504"/>
      <c r="AQ504"/>
      <c r="AR504"/>
      <c r="AS504"/>
    </row>
    <row r="505" spans="1:45" s="75" customFormat="1" x14ac:dyDescent="0.25">
      <c r="A505" s="64"/>
      <c r="B505"/>
      <c r="C505"/>
      <c r="D505" s="93"/>
      <c r="E505" s="93"/>
      <c r="F505" s="93"/>
      <c r="G505" s="93"/>
      <c r="H505" s="93"/>
      <c r="I505" s="93"/>
      <c r="J505" s="93"/>
      <c r="K505" s="93"/>
      <c r="L505" s="93"/>
      <c r="M505" s="93"/>
      <c r="N505" s="93"/>
      <c r="O505" s="93"/>
      <c r="P505" s="93"/>
      <c r="Q505" s="93"/>
      <c r="R505" s="93"/>
      <c r="S505" s="93"/>
      <c r="T505" s="93"/>
      <c r="U505" s="93"/>
      <c r="V505" s="93"/>
      <c r="W505" s="93"/>
      <c r="X505" s="93"/>
      <c r="Y505" s="93"/>
      <c r="Z505" s="93"/>
      <c r="AA505" s="93"/>
      <c r="AD505"/>
      <c r="AE505"/>
      <c r="AF505"/>
      <c r="AG505"/>
      <c r="AH505"/>
      <c r="AI505"/>
      <c r="AJ505"/>
      <c r="AK505"/>
      <c r="AL505"/>
      <c r="AM505"/>
      <c r="AN505"/>
      <c r="AO505"/>
      <c r="AP505"/>
      <c r="AQ505"/>
      <c r="AR505"/>
      <c r="AS505"/>
    </row>
    <row r="506" spans="1:45" s="75" customFormat="1" x14ac:dyDescent="0.25">
      <c r="A506" s="64"/>
      <c r="B506"/>
      <c r="C506"/>
      <c r="D506" s="93"/>
      <c r="E506" s="93"/>
      <c r="F506" s="93"/>
      <c r="G506" s="93"/>
      <c r="H506" s="93"/>
      <c r="I506" s="93"/>
      <c r="J506" s="93"/>
      <c r="K506" s="93"/>
      <c r="L506" s="93"/>
      <c r="M506" s="93"/>
      <c r="N506" s="93"/>
      <c r="O506" s="93"/>
      <c r="P506" s="93"/>
      <c r="Q506" s="93"/>
      <c r="R506" s="93"/>
      <c r="S506" s="103"/>
      <c r="T506" s="93"/>
      <c r="U506" s="93"/>
      <c r="V506" s="93"/>
      <c r="W506" s="93"/>
      <c r="X506" s="93"/>
      <c r="Y506" s="93"/>
      <c r="Z506" s="93"/>
      <c r="AA506" s="93"/>
      <c r="AD506"/>
      <c r="AE506"/>
      <c r="AF506"/>
      <c r="AG506"/>
      <c r="AH506"/>
      <c r="AI506"/>
      <c r="AJ506"/>
      <c r="AK506"/>
      <c r="AL506"/>
      <c r="AM506"/>
      <c r="AN506"/>
      <c r="AO506"/>
      <c r="AP506"/>
      <c r="AQ506"/>
      <c r="AR506"/>
      <c r="AS506"/>
    </row>
    <row r="507" spans="1:45" s="75" customFormat="1" x14ac:dyDescent="0.25">
      <c r="A507" s="64"/>
      <c r="B507"/>
      <c r="C507"/>
      <c r="D507" s="93"/>
      <c r="E507" s="93"/>
      <c r="F507" s="93"/>
      <c r="G507" s="93"/>
      <c r="H507" s="93"/>
      <c r="I507" s="93"/>
      <c r="J507" s="93"/>
      <c r="K507" s="93"/>
      <c r="L507" s="93"/>
      <c r="M507" s="93"/>
      <c r="N507" s="93"/>
      <c r="O507" s="93"/>
      <c r="P507" s="93"/>
      <c r="Q507" s="93"/>
      <c r="R507" s="93"/>
      <c r="S507" s="103"/>
      <c r="T507" s="93"/>
      <c r="U507" s="93"/>
      <c r="V507" s="93"/>
      <c r="W507" s="93"/>
      <c r="X507" s="93"/>
      <c r="Y507" s="93"/>
      <c r="Z507" s="93"/>
      <c r="AA507" s="93"/>
      <c r="AD507"/>
      <c r="AE507"/>
      <c r="AF507"/>
      <c r="AG507"/>
      <c r="AH507"/>
      <c r="AI507"/>
      <c r="AJ507"/>
      <c r="AK507"/>
      <c r="AL507"/>
      <c r="AM507"/>
      <c r="AN507"/>
      <c r="AO507"/>
      <c r="AP507"/>
      <c r="AQ507"/>
      <c r="AR507"/>
      <c r="AS507"/>
    </row>
    <row r="508" spans="1:45" s="75" customFormat="1" x14ac:dyDescent="0.25">
      <c r="A508" s="64"/>
      <c r="B508"/>
      <c r="C508"/>
      <c r="D508" s="93"/>
      <c r="E508" s="93"/>
      <c r="F508" s="93"/>
      <c r="G508" s="93"/>
      <c r="H508" s="93"/>
      <c r="I508" s="93"/>
      <c r="J508" s="93"/>
      <c r="K508" s="93"/>
      <c r="L508" s="93"/>
      <c r="M508" s="93"/>
      <c r="N508" s="93"/>
      <c r="O508" s="93"/>
      <c r="P508" s="93"/>
      <c r="Q508" s="93"/>
      <c r="R508" s="93"/>
      <c r="S508" s="103"/>
      <c r="T508" s="93"/>
      <c r="U508" s="93"/>
      <c r="V508" s="93"/>
      <c r="W508" s="93"/>
      <c r="X508" s="93"/>
      <c r="Y508" s="93"/>
      <c r="Z508" s="93"/>
      <c r="AA508" s="93"/>
      <c r="AD508"/>
      <c r="AE508"/>
      <c r="AF508"/>
      <c r="AG508"/>
      <c r="AH508"/>
      <c r="AI508"/>
      <c r="AJ508"/>
      <c r="AK508"/>
      <c r="AL508"/>
      <c r="AM508"/>
      <c r="AN508"/>
      <c r="AO508"/>
      <c r="AP508"/>
      <c r="AQ508"/>
      <c r="AR508"/>
      <c r="AS508"/>
    </row>
    <row r="509" spans="1:45" s="75" customFormat="1" x14ac:dyDescent="0.25">
      <c r="A509" s="64"/>
      <c r="B509"/>
      <c r="C509"/>
      <c r="D509" s="93"/>
      <c r="E509" s="93"/>
      <c r="F509" s="93"/>
      <c r="G509" s="93"/>
      <c r="H509" s="93"/>
      <c r="I509" s="93"/>
      <c r="J509" s="93"/>
      <c r="K509" s="93"/>
      <c r="L509" s="93"/>
      <c r="M509" s="93"/>
      <c r="N509" s="93"/>
      <c r="O509" s="93"/>
      <c r="P509" s="93"/>
      <c r="Q509" s="93"/>
      <c r="R509" s="93"/>
      <c r="S509" s="93"/>
      <c r="T509" s="93"/>
      <c r="U509" s="93"/>
      <c r="V509" s="93"/>
      <c r="W509" s="93"/>
      <c r="X509" s="93"/>
      <c r="Y509" s="93"/>
      <c r="Z509" s="93"/>
      <c r="AA509" s="93"/>
      <c r="AD509"/>
      <c r="AE509"/>
      <c r="AF509"/>
      <c r="AG509"/>
      <c r="AH509"/>
      <c r="AI509"/>
      <c r="AJ509"/>
      <c r="AK509"/>
      <c r="AL509"/>
      <c r="AM509"/>
      <c r="AN509"/>
      <c r="AO509"/>
      <c r="AP509"/>
      <c r="AQ509"/>
      <c r="AR509"/>
      <c r="AS509"/>
    </row>
    <row r="510" spans="1:45" s="75" customFormat="1" x14ac:dyDescent="0.25">
      <c r="A510" s="64"/>
      <c r="B510"/>
      <c r="C510"/>
      <c r="D510" s="93"/>
      <c r="E510" s="93"/>
      <c r="F510" s="93"/>
      <c r="G510" s="93"/>
      <c r="H510" s="93"/>
      <c r="I510" s="93"/>
      <c r="J510" s="93"/>
      <c r="K510" s="93"/>
      <c r="L510" s="93"/>
      <c r="M510" s="93"/>
      <c r="N510" s="93"/>
      <c r="O510" s="93"/>
      <c r="P510" s="93"/>
      <c r="Q510" s="93"/>
      <c r="R510" s="93"/>
      <c r="S510" s="93"/>
      <c r="T510" s="93"/>
      <c r="U510" s="93"/>
      <c r="V510" s="93"/>
      <c r="W510" s="93"/>
      <c r="X510" s="93"/>
      <c r="Y510" s="93"/>
      <c r="Z510" s="93"/>
      <c r="AA510" s="93"/>
      <c r="AD510"/>
      <c r="AE510"/>
      <c r="AF510"/>
      <c r="AG510"/>
      <c r="AH510"/>
      <c r="AI510"/>
      <c r="AJ510"/>
      <c r="AK510"/>
      <c r="AL510"/>
      <c r="AM510"/>
      <c r="AN510"/>
      <c r="AO510"/>
      <c r="AP510"/>
      <c r="AQ510"/>
      <c r="AR510"/>
      <c r="AS510"/>
    </row>
    <row r="511" spans="1:45" s="75" customFormat="1" x14ac:dyDescent="0.25">
      <c r="A511" s="64"/>
      <c r="B511"/>
      <c r="C511"/>
      <c r="D511" s="93"/>
      <c r="E511" s="93"/>
      <c r="F511" s="93"/>
      <c r="G511" s="93"/>
      <c r="H511" s="93"/>
      <c r="I511" s="93"/>
      <c r="J511" s="93"/>
      <c r="K511" s="93"/>
      <c r="L511" s="93"/>
      <c r="M511" s="93"/>
      <c r="N511" s="93"/>
      <c r="O511" s="93"/>
      <c r="P511" s="93"/>
      <c r="Q511" s="93"/>
      <c r="R511" s="93"/>
      <c r="S511" s="103"/>
      <c r="T511" s="93"/>
      <c r="U511" s="93"/>
      <c r="V511" s="93"/>
      <c r="W511" s="93"/>
      <c r="X511" s="93"/>
      <c r="Y511" s="93"/>
      <c r="Z511" s="93"/>
      <c r="AA511" s="93"/>
      <c r="AD511"/>
      <c r="AE511"/>
      <c r="AF511"/>
      <c r="AG511"/>
      <c r="AH511"/>
      <c r="AI511"/>
      <c r="AJ511"/>
      <c r="AK511"/>
      <c r="AL511"/>
      <c r="AM511"/>
      <c r="AN511"/>
      <c r="AO511"/>
      <c r="AP511"/>
      <c r="AQ511"/>
      <c r="AR511"/>
      <c r="AS511"/>
    </row>
    <row r="512" spans="1:45" s="75" customFormat="1" x14ac:dyDescent="0.25">
      <c r="A512" s="64"/>
      <c r="B512"/>
      <c r="C512"/>
      <c r="D512" s="93"/>
      <c r="E512" s="93"/>
      <c r="F512" s="93"/>
      <c r="G512" s="93"/>
      <c r="H512" s="93"/>
      <c r="I512" s="93"/>
      <c r="J512" s="93"/>
      <c r="K512" s="93"/>
      <c r="L512" s="93"/>
      <c r="M512" s="93"/>
      <c r="N512" s="93"/>
      <c r="O512" s="93"/>
      <c r="P512" s="93"/>
      <c r="Q512" s="93"/>
      <c r="R512" s="93"/>
      <c r="S512" s="103"/>
      <c r="T512" s="93"/>
      <c r="U512" s="93"/>
      <c r="V512" s="93"/>
      <c r="W512" s="93"/>
      <c r="X512" s="93"/>
      <c r="Y512" s="93"/>
      <c r="Z512" s="93"/>
      <c r="AA512" s="93"/>
      <c r="AD512"/>
      <c r="AE512"/>
      <c r="AF512"/>
      <c r="AG512"/>
      <c r="AH512"/>
      <c r="AI512"/>
      <c r="AJ512"/>
      <c r="AK512"/>
      <c r="AL512"/>
      <c r="AM512"/>
      <c r="AN512"/>
      <c r="AO512"/>
      <c r="AP512"/>
      <c r="AQ512"/>
      <c r="AR512"/>
      <c r="AS512"/>
    </row>
    <row r="513" spans="1:45" s="75" customFormat="1" x14ac:dyDescent="0.25">
      <c r="A513" s="64"/>
      <c r="B513"/>
      <c r="C513"/>
      <c r="D513" s="93"/>
      <c r="E513" s="93"/>
      <c r="F513" s="93"/>
      <c r="G513" s="93"/>
      <c r="H513" s="93"/>
      <c r="I513" s="93"/>
      <c r="J513" s="93"/>
      <c r="K513" s="93"/>
      <c r="L513" s="93"/>
      <c r="M513" s="93"/>
      <c r="N513" s="93"/>
      <c r="O513" s="93"/>
      <c r="P513" s="93"/>
      <c r="Q513" s="93"/>
      <c r="R513" s="93"/>
      <c r="S513" s="103"/>
      <c r="T513" s="93"/>
      <c r="U513" s="93"/>
      <c r="V513" s="93"/>
      <c r="W513" s="93"/>
      <c r="X513" s="93"/>
      <c r="Y513" s="93"/>
      <c r="Z513" s="93"/>
      <c r="AA513" s="93"/>
      <c r="AD513"/>
      <c r="AE513"/>
      <c r="AF513"/>
      <c r="AG513"/>
      <c r="AH513"/>
      <c r="AI513"/>
      <c r="AJ513"/>
      <c r="AK513"/>
      <c r="AL513"/>
      <c r="AM513"/>
      <c r="AN513"/>
      <c r="AO513"/>
      <c r="AP513"/>
      <c r="AQ513"/>
      <c r="AR513"/>
      <c r="AS513"/>
    </row>
    <row r="514" spans="1:45" s="75" customFormat="1" x14ac:dyDescent="0.25">
      <c r="A514" s="64"/>
      <c r="B514"/>
      <c r="C514"/>
      <c r="D514" s="93"/>
      <c r="E514" s="93"/>
      <c r="F514" s="93"/>
      <c r="G514" s="93"/>
      <c r="H514" s="93"/>
      <c r="I514" s="93"/>
      <c r="J514" s="93"/>
      <c r="K514" s="93"/>
      <c r="L514" s="93"/>
      <c r="M514" s="93"/>
      <c r="N514" s="93"/>
      <c r="O514" s="93"/>
      <c r="P514" s="93"/>
      <c r="Q514" s="93"/>
      <c r="R514" s="93"/>
      <c r="S514" s="93"/>
      <c r="T514" s="93"/>
      <c r="U514" s="93"/>
      <c r="V514" s="93"/>
      <c r="W514" s="93"/>
      <c r="X514" s="93"/>
      <c r="Y514" s="93"/>
      <c r="Z514" s="93"/>
      <c r="AA514" s="93"/>
      <c r="AD514"/>
      <c r="AE514"/>
      <c r="AF514"/>
      <c r="AG514"/>
      <c r="AH514"/>
      <c r="AI514"/>
      <c r="AJ514"/>
      <c r="AK514"/>
      <c r="AL514"/>
      <c r="AM514"/>
      <c r="AN514"/>
      <c r="AO514"/>
      <c r="AP514"/>
      <c r="AQ514"/>
      <c r="AR514"/>
      <c r="AS514"/>
    </row>
    <row r="515" spans="1:45" s="75" customFormat="1" x14ac:dyDescent="0.25">
      <c r="A515" s="64"/>
      <c r="B515"/>
      <c r="C515"/>
      <c r="D515" s="93"/>
      <c r="E515" s="93"/>
      <c r="F515" s="93"/>
      <c r="G515" s="93"/>
      <c r="H515" s="93"/>
      <c r="I515" s="93"/>
      <c r="J515" s="93"/>
      <c r="K515" s="93"/>
      <c r="L515" s="93"/>
      <c r="M515" s="93"/>
      <c r="N515" s="93"/>
      <c r="O515" s="93"/>
      <c r="P515" s="93"/>
      <c r="Q515" s="93"/>
      <c r="R515" s="93"/>
      <c r="S515" s="103"/>
      <c r="T515" s="93"/>
      <c r="U515" s="93"/>
      <c r="V515" s="93"/>
      <c r="W515" s="93"/>
      <c r="X515" s="93"/>
      <c r="Y515" s="93"/>
      <c r="Z515" s="93"/>
      <c r="AA515" s="93"/>
      <c r="AD515"/>
      <c r="AE515"/>
      <c r="AF515"/>
      <c r="AG515"/>
      <c r="AH515"/>
      <c r="AI515"/>
      <c r="AJ515"/>
      <c r="AK515"/>
      <c r="AL515"/>
      <c r="AM515"/>
      <c r="AN515"/>
      <c r="AO515"/>
      <c r="AP515"/>
      <c r="AQ515"/>
      <c r="AR515"/>
      <c r="AS515"/>
    </row>
    <row r="516" spans="1:45" s="75" customFormat="1" x14ac:dyDescent="0.25">
      <c r="A516" s="64"/>
      <c r="B516"/>
      <c r="C516"/>
      <c r="D516" s="93"/>
      <c r="E516" s="93"/>
      <c r="F516" s="93"/>
      <c r="G516" s="93"/>
      <c r="H516" s="93"/>
      <c r="I516" s="93"/>
      <c r="J516" s="93"/>
      <c r="K516" s="93"/>
      <c r="L516" s="93"/>
      <c r="M516" s="93"/>
      <c r="N516" s="93"/>
      <c r="O516" s="93"/>
      <c r="P516" s="93"/>
      <c r="Q516" s="93"/>
      <c r="R516" s="93"/>
      <c r="S516" s="103"/>
      <c r="T516" s="93"/>
      <c r="U516" s="93"/>
      <c r="V516" s="93"/>
      <c r="W516" s="93"/>
      <c r="X516" s="93"/>
      <c r="Y516" s="93"/>
      <c r="Z516" s="93"/>
      <c r="AA516" s="93"/>
      <c r="AD516"/>
      <c r="AE516"/>
      <c r="AF516"/>
      <c r="AG516"/>
      <c r="AH516"/>
      <c r="AI516"/>
      <c r="AJ516"/>
      <c r="AK516"/>
      <c r="AL516"/>
      <c r="AM516"/>
      <c r="AN516"/>
      <c r="AO516"/>
      <c r="AP516"/>
      <c r="AQ516"/>
      <c r="AR516"/>
      <c r="AS516"/>
    </row>
    <row r="517" spans="1:45" s="75" customFormat="1" x14ac:dyDescent="0.25">
      <c r="A517" s="64"/>
      <c r="B517"/>
      <c r="C517"/>
      <c r="D517" s="93"/>
      <c r="E517" s="93"/>
      <c r="F517" s="93"/>
      <c r="G517" s="93"/>
      <c r="H517" s="93"/>
      <c r="I517" s="93"/>
      <c r="J517" s="93"/>
      <c r="K517" s="93"/>
      <c r="L517" s="93"/>
      <c r="M517" s="93"/>
      <c r="N517" s="93"/>
      <c r="O517" s="93"/>
      <c r="P517" s="93"/>
      <c r="Q517" s="93"/>
      <c r="R517" s="93"/>
      <c r="S517" s="93"/>
      <c r="T517" s="93"/>
      <c r="U517" s="93"/>
      <c r="V517" s="93"/>
      <c r="W517" s="93"/>
      <c r="X517" s="93"/>
      <c r="Y517" s="93"/>
      <c r="Z517" s="93"/>
      <c r="AA517" s="93"/>
      <c r="AD517"/>
      <c r="AE517"/>
      <c r="AF517"/>
      <c r="AG517"/>
      <c r="AH517"/>
      <c r="AI517"/>
      <c r="AJ517"/>
      <c r="AK517"/>
      <c r="AL517"/>
      <c r="AM517"/>
      <c r="AN517"/>
      <c r="AO517"/>
      <c r="AP517"/>
      <c r="AQ517"/>
      <c r="AR517"/>
      <c r="AS517"/>
    </row>
    <row r="518" spans="1:45" s="75" customFormat="1" x14ac:dyDescent="0.25">
      <c r="A518" s="64"/>
      <c r="B518"/>
      <c r="C518"/>
      <c r="D518" s="93"/>
      <c r="E518" s="93"/>
      <c r="F518" s="93"/>
      <c r="G518" s="93"/>
      <c r="H518" s="93"/>
      <c r="I518" s="93"/>
      <c r="J518" s="93"/>
      <c r="K518" s="93"/>
      <c r="L518" s="93"/>
      <c r="M518" s="93"/>
      <c r="N518" s="93"/>
      <c r="O518" s="93"/>
      <c r="P518" s="93"/>
      <c r="Q518" s="93"/>
      <c r="R518" s="93"/>
      <c r="S518" s="103"/>
      <c r="T518" s="93"/>
      <c r="U518" s="93"/>
      <c r="V518" s="93"/>
      <c r="W518" s="93"/>
      <c r="X518" s="93"/>
      <c r="Y518" s="93"/>
      <c r="Z518" s="93"/>
      <c r="AA518" s="93"/>
      <c r="AD518"/>
      <c r="AE518"/>
      <c r="AF518"/>
      <c r="AG518"/>
      <c r="AH518"/>
      <c r="AI518"/>
      <c r="AJ518"/>
      <c r="AK518"/>
      <c r="AL518"/>
      <c r="AM518"/>
      <c r="AN518"/>
      <c r="AO518"/>
      <c r="AP518"/>
      <c r="AQ518"/>
      <c r="AR518"/>
      <c r="AS518"/>
    </row>
    <row r="519" spans="1:45" s="75" customFormat="1" x14ac:dyDescent="0.25">
      <c r="A519" s="64"/>
      <c r="B519"/>
      <c r="C519"/>
      <c r="D519" s="93"/>
      <c r="E519" s="93"/>
      <c r="F519" s="93"/>
      <c r="G519" s="93"/>
      <c r="H519" s="93"/>
      <c r="I519" s="93"/>
      <c r="J519" s="93"/>
      <c r="K519" s="93"/>
      <c r="L519" s="93"/>
      <c r="M519" s="93"/>
      <c r="N519" s="93"/>
      <c r="O519" s="93"/>
      <c r="P519" s="93"/>
      <c r="Q519" s="93"/>
      <c r="R519" s="93"/>
      <c r="S519" s="103"/>
      <c r="T519" s="93"/>
      <c r="U519" s="93"/>
      <c r="V519" s="93"/>
      <c r="W519" s="93"/>
      <c r="X519" s="93"/>
      <c r="Y519" s="93"/>
      <c r="Z519" s="93"/>
      <c r="AA519" s="93"/>
      <c r="AD519"/>
      <c r="AE519"/>
      <c r="AF519"/>
      <c r="AG519"/>
      <c r="AH519"/>
      <c r="AI519"/>
      <c r="AJ519"/>
      <c r="AK519"/>
      <c r="AL519"/>
      <c r="AM519"/>
      <c r="AN519"/>
      <c r="AO519"/>
      <c r="AP519"/>
      <c r="AQ519"/>
      <c r="AR519"/>
      <c r="AS519"/>
    </row>
    <row r="520" spans="1:45" s="75" customFormat="1" x14ac:dyDescent="0.25">
      <c r="A520" s="64"/>
      <c r="B520"/>
      <c r="C520"/>
      <c r="D520" s="93"/>
      <c r="E520" s="93"/>
      <c r="F520" s="93"/>
      <c r="G520" s="93"/>
      <c r="H520" s="93"/>
      <c r="I520" s="93"/>
      <c r="J520" s="93"/>
      <c r="K520" s="93"/>
      <c r="L520" s="93"/>
      <c r="M520" s="93"/>
      <c r="N520" s="93"/>
      <c r="O520" s="93"/>
      <c r="P520" s="93"/>
      <c r="Q520" s="93"/>
      <c r="R520" s="93"/>
      <c r="S520" s="93"/>
      <c r="T520" s="93"/>
      <c r="U520" s="93"/>
      <c r="V520" s="93"/>
      <c r="W520" s="93"/>
      <c r="X520" s="93"/>
      <c r="Y520" s="93"/>
      <c r="Z520" s="93"/>
      <c r="AA520" s="93"/>
      <c r="AD520"/>
      <c r="AE520"/>
      <c r="AF520"/>
      <c r="AG520"/>
      <c r="AH520"/>
      <c r="AI520"/>
      <c r="AJ520"/>
      <c r="AK520"/>
      <c r="AL520"/>
      <c r="AM520"/>
      <c r="AN520"/>
      <c r="AO520"/>
      <c r="AP520"/>
      <c r="AQ520"/>
      <c r="AR520"/>
      <c r="AS520"/>
    </row>
    <row r="521" spans="1:45" s="75" customFormat="1" x14ac:dyDescent="0.25">
      <c r="A521" s="64"/>
      <c r="B521"/>
      <c r="C521"/>
      <c r="D521" s="93"/>
      <c r="E521" s="93"/>
      <c r="F521" s="93"/>
      <c r="G521" s="93"/>
      <c r="H521" s="93"/>
      <c r="I521" s="93"/>
      <c r="J521" s="93"/>
      <c r="K521" s="93"/>
      <c r="L521" s="93"/>
      <c r="M521" s="93"/>
      <c r="N521" s="93"/>
      <c r="O521" s="93"/>
      <c r="P521" s="93"/>
      <c r="Q521" s="93"/>
      <c r="R521" s="93"/>
      <c r="S521" s="103"/>
      <c r="T521" s="93"/>
      <c r="U521" s="93"/>
      <c r="V521" s="93"/>
      <c r="W521" s="93"/>
      <c r="X521" s="93"/>
      <c r="Y521" s="93"/>
      <c r="Z521" s="93"/>
      <c r="AA521" s="93"/>
      <c r="AD521"/>
      <c r="AE521"/>
      <c r="AF521"/>
      <c r="AG521"/>
      <c r="AH521"/>
      <c r="AI521"/>
      <c r="AJ521"/>
      <c r="AK521"/>
      <c r="AL521"/>
      <c r="AM521"/>
      <c r="AN521"/>
      <c r="AO521"/>
      <c r="AP521"/>
      <c r="AQ521"/>
      <c r="AR521"/>
      <c r="AS521"/>
    </row>
    <row r="522" spans="1:45" s="75" customFormat="1" x14ac:dyDescent="0.25">
      <c r="A522" s="64"/>
      <c r="B522"/>
      <c r="C522"/>
      <c r="D522" s="93"/>
      <c r="E522" s="93"/>
      <c r="F522" s="93"/>
      <c r="G522" s="93"/>
      <c r="H522" s="93"/>
      <c r="I522" s="93"/>
      <c r="J522" s="93"/>
      <c r="K522" s="93"/>
      <c r="L522" s="93"/>
      <c r="M522" s="93"/>
      <c r="N522" s="93"/>
      <c r="O522" s="93"/>
      <c r="P522" s="93"/>
      <c r="Q522" s="93"/>
      <c r="R522" s="93"/>
      <c r="S522" s="103"/>
      <c r="T522" s="93"/>
      <c r="U522" s="93"/>
      <c r="V522" s="93"/>
      <c r="W522" s="93"/>
      <c r="X522" s="93"/>
      <c r="Y522" s="93"/>
      <c r="Z522" s="93"/>
      <c r="AA522" s="93"/>
      <c r="AD522"/>
      <c r="AE522"/>
      <c r="AF522"/>
      <c r="AG522"/>
      <c r="AH522"/>
      <c r="AI522"/>
      <c r="AJ522"/>
      <c r="AK522"/>
      <c r="AL522"/>
      <c r="AM522"/>
      <c r="AN522"/>
      <c r="AO522"/>
      <c r="AP522"/>
      <c r="AQ522"/>
      <c r="AR522"/>
      <c r="AS522"/>
    </row>
    <row r="523" spans="1:45" s="75" customFormat="1" x14ac:dyDescent="0.25">
      <c r="A523" s="64"/>
      <c r="B523"/>
      <c r="C523"/>
      <c r="D523" s="93"/>
      <c r="E523" s="93"/>
      <c r="F523" s="93"/>
      <c r="G523" s="93"/>
      <c r="H523" s="93"/>
      <c r="I523" s="93"/>
      <c r="J523" s="93"/>
      <c r="K523" s="93"/>
      <c r="L523" s="93"/>
      <c r="M523" s="93"/>
      <c r="N523" s="93"/>
      <c r="O523" s="93"/>
      <c r="P523" s="93"/>
      <c r="Q523" s="93"/>
      <c r="R523" s="93"/>
      <c r="S523" s="93"/>
      <c r="T523" s="93"/>
      <c r="U523" s="93"/>
      <c r="V523" s="93"/>
      <c r="W523" s="93"/>
      <c r="X523" s="93"/>
      <c r="Y523" s="93"/>
      <c r="Z523" s="93"/>
      <c r="AA523" s="93"/>
      <c r="AD523"/>
      <c r="AE523"/>
      <c r="AF523"/>
      <c r="AG523"/>
      <c r="AH523"/>
      <c r="AI523"/>
      <c r="AJ523"/>
      <c r="AK523"/>
      <c r="AL523"/>
      <c r="AM523"/>
      <c r="AN523"/>
      <c r="AO523"/>
      <c r="AP523"/>
      <c r="AQ523"/>
      <c r="AR523"/>
      <c r="AS523"/>
    </row>
    <row r="524" spans="1:45" s="75" customFormat="1" x14ac:dyDescent="0.25">
      <c r="A524" s="64"/>
      <c r="B524"/>
      <c r="C524"/>
      <c r="D524" s="93"/>
      <c r="E524" s="93"/>
      <c r="F524" s="93"/>
      <c r="G524" s="93"/>
      <c r="H524" s="93"/>
      <c r="I524" s="93"/>
      <c r="J524" s="93"/>
      <c r="K524" s="93"/>
      <c r="L524" s="93"/>
      <c r="M524" s="93"/>
      <c r="N524" s="93"/>
      <c r="O524" s="93"/>
      <c r="P524" s="93"/>
      <c r="Q524" s="93"/>
      <c r="R524" s="93"/>
      <c r="S524" s="103"/>
      <c r="T524" s="93"/>
      <c r="U524" s="93"/>
      <c r="V524" s="93"/>
      <c r="W524" s="93"/>
      <c r="X524" s="93"/>
      <c r="Y524" s="93"/>
      <c r="Z524" s="93"/>
      <c r="AA524" s="93"/>
      <c r="AD524"/>
      <c r="AE524"/>
      <c r="AF524"/>
      <c r="AG524"/>
      <c r="AH524"/>
      <c r="AI524"/>
      <c r="AJ524"/>
      <c r="AK524"/>
      <c r="AL524"/>
      <c r="AM524"/>
      <c r="AN524"/>
      <c r="AO524"/>
      <c r="AP524"/>
      <c r="AQ524"/>
      <c r="AR524"/>
      <c r="AS524"/>
    </row>
    <row r="525" spans="1:45" s="75" customFormat="1" x14ac:dyDescent="0.25">
      <c r="A525" s="64"/>
      <c r="B525"/>
      <c r="C525"/>
      <c r="D525" s="93"/>
      <c r="E525" s="93"/>
      <c r="F525" s="93"/>
      <c r="G525" s="93"/>
      <c r="H525" s="93"/>
      <c r="I525" s="93"/>
      <c r="J525" s="93"/>
      <c r="K525" s="93"/>
      <c r="L525" s="93"/>
      <c r="M525" s="93"/>
      <c r="N525" s="93"/>
      <c r="O525" s="93"/>
      <c r="P525" s="93"/>
      <c r="Q525" s="93"/>
      <c r="R525" s="93"/>
      <c r="S525" s="93"/>
      <c r="T525" s="93"/>
      <c r="U525" s="93"/>
      <c r="V525" s="93"/>
      <c r="W525" s="93"/>
      <c r="X525" s="93"/>
      <c r="Y525" s="93"/>
      <c r="Z525" s="93"/>
      <c r="AA525" s="93"/>
      <c r="AD525"/>
      <c r="AE525"/>
      <c r="AF525"/>
      <c r="AG525"/>
      <c r="AH525"/>
      <c r="AI525"/>
      <c r="AJ525"/>
      <c r="AK525"/>
      <c r="AL525"/>
      <c r="AM525"/>
      <c r="AN525"/>
      <c r="AO525"/>
      <c r="AP525"/>
      <c r="AQ525"/>
      <c r="AR525"/>
      <c r="AS525"/>
    </row>
    <row r="526" spans="1:45" s="75" customFormat="1" x14ac:dyDescent="0.25">
      <c r="A526" s="64"/>
      <c r="B526"/>
      <c r="C526"/>
      <c r="D526" s="93"/>
      <c r="E526" s="93"/>
      <c r="F526" s="93"/>
      <c r="G526" s="93"/>
      <c r="H526" s="93"/>
      <c r="I526" s="93"/>
      <c r="J526" s="93"/>
      <c r="K526" s="93"/>
      <c r="L526" s="93"/>
      <c r="M526" s="93"/>
      <c r="N526" s="93"/>
      <c r="O526" s="93"/>
      <c r="P526" s="93"/>
      <c r="Q526" s="93"/>
      <c r="R526" s="93"/>
      <c r="S526" s="93"/>
      <c r="T526" s="93"/>
      <c r="U526" s="93"/>
      <c r="V526" s="93"/>
      <c r="W526" s="93"/>
      <c r="X526" s="93"/>
      <c r="Y526" s="93"/>
      <c r="Z526" s="93"/>
      <c r="AA526" s="93"/>
      <c r="AD526"/>
      <c r="AE526"/>
      <c r="AF526"/>
      <c r="AG526"/>
      <c r="AH526"/>
      <c r="AI526"/>
      <c r="AJ526"/>
      <c r="AK526"/>
      <c r="AL526"/>
      <c r="AM526"/>
      <c r="AN526"/>
      <c r="AO526"/>
      <c r="AP526"/>
      <c r="AQ526"/>
      <c r="AR526"/>
      <c r="AS526"/>
    </row>
    <row r="527" spans="1:45" s="75" customFormat="1" x14ac:dyDescent="0.25">
      <c r="A527" s="64"/>
      <c r="B527"/>
      <c r="C527"/>
      <c r="D527" s="93"/>
      <c r="E527" s="93"/>
      <c r="F527" s="93"/>
      <c r="G527" s="93"/>
      <c r="H527" s="93"/>
      <c r="I527" s="93"/>
      <c r="J527" s="93"/>
      <c r="K527" s="93"/>
      <c r="L527" s="93"/>
      <c r="M527" s="93"/>
      <c r="N527" s="93"/>
      <c r="O527" s="93"/>
      <c r="P527" s="93"/>
      <c r="Q527" s="93"/>
      <c r="R527" s="93"/>
      <c r="S527" s="93"/>
      <c r="T527" s="93"/>
      <c r="U527" s="93"/>
      <c r="V527" s="93"/>
      <c r="W527" s="93"/>
      <c r="X527" s="93"/>
      <c r="Y527" s="93"/>
      <c r="Z527" s="93"/>
      <c r="AA527" s="93"/>
      <c r="AD527"/>
      <c r="AE527"/>
      <c r="AF527"/>
      <c r="AG527"/>
      <c r="AH527"/>
      <c r="AI527"/>
      <c r="AJ527"/>
      <c r="AK527"/>
      <c r="AL527"/>
      <c r="AM527"/>
      <c r="AN527"/>
      <c r="AO527"/>
      <c r="AP527"/>
      <c r="AQ527"/>
      <c r="AR527"/>
      <c r="AS527"/>
    </row>
    <row r="528" spans="1:45" s="75" customFormat="1" x14ac:dyDescent="0.25">
      <c r="A528" s="64"/>
      <c r="B528"/>
      <c r="C528"/>
      <c r="D528" s="93"/>
      <c r="E528" s="93"/>
      <c r="F528" s="93"/>
      <c r="G528" s="93"/>
      <c r="H528" s="93"/>
      <c r="I528" s="93"/>
      <c r="J528" s="93"/>
      <c r="K528" s="93"/>
      <c r="L528" s="93"/>
      <c r="M528" s="93"/>
      <c r="N528" s="93"/>
      <c r="O528" s="93"/>
      <c r="P528" s="93"/>
      <c r="Q528" s="93"/>
      <c r="R528" s="93"/>
      <c r="S528" s="93"/>
      <c r="T528" s="93"/>
      <c r="U528" s="93"/>
      <c r="V528" s="93"/>
      <c r="W528" s="93"/>
      <c r="X528" s="93"/>
      <c r="Y528" s="93"/>
      <c r="Z528" s="93"/>
      <c r="AA528" s="93"/>
      <c r="AD528"/>
      <c r="AE528"/>
      <c r="AF528"/>
      <c r="AG528"/>
      <c r="AH528"/>
      <c r="AI528"/>
      <c r="AJ528"/>
      <c r="AK528"/>
      <c r="AL528"/>
      <c r="AM528"/>
      <c r="AN528"/>
      <c r="AO528"/>
      <c r="AP528"/>
      <c r="AQ528"/>
      <c r="AR528"/>
      <c r="AS528"/>
    </row>
    <row r="529" spans="1:45" s="75" customFormat="1" x14ac:dyDescent="0.25">
      <c r="A529" s="64"/>
      <c r="B529"/>
      <c r="C529"/>
      <c r="D529" s="93"/>
      <c r="E529" s="93"/>
      <c r="F529" s="93"/>
      <c r="G529" s="93"/>
      <c r="H529" s="93"/>
      <c r="I529" s="93"/>
      <c r="J529" s="93"/>
      <c r="K529" s="93"/>
      <c r="L529" s="93"/>
      <c r="M529" s="93"/>
      <c r="N529" s="93"/>
      <c r="O529" s="93"/>
      <c r="P529" s="93"/>
      <c r="Q529" s="93"/>
      <c r="R529" s="93"/>
      <c r="S529" s="93"/>
      <c r="T529" s="93"/>
      <c r="U529" s="93"/>
      <c r="V529" s="93"/>
      <c r="W529" s="93"/>
      <c r="X529" s="93"/>
      <c r="Y529" s="93"/>
      <c r="Z529" s="93"/>
      <c r="AA529" s="93"/>
      <c r="AD529"/>
      <c r="AE529"/>
      <c r="AF529"/>
      <c r="AG529"/>
      <c r="AH529"/>
      <c r="AI529"/>
      <c r="AJ529"/>
      <c r="AK529"/>
      <c r="AL529"/>
      <c r="AM529"/>
      <c r="AN529"/>
      <c r="AO529"/>
      <c r="AP529"/>
      <c r="AQ529"/>
      <c r="AR529"/>
      <c r="AS529"/>
    </row>
    <row r="530" spans="1:45" s="75" customFormat="1" x14ac:dyDescent="0.25">
      <c r="A530" s="64"/>
      <c r="B530"/>
      <c r="C530"/>
      <c r="D530" s="93"/>
      <c r="E530" s="93"/>
      <c r="F530" s="93"/>
      <c r="G530" s="93"/>
      <c r="H530" s="93"/>
      <c r="I530" s="93"/>
      <c r="J530" s="93"/>
      <c r="K530" s="93"/>
      <c r="L530" s="93"/>
      <c r="M530" s="93"/>
      <c r="N530" s="93"/>
      <c r="O530" s="93"/>
      <c r="P530" s="93"/>
      <c r="Q530" s="93"/>
      <c r="R530" s="93"/>
      <c r="S530" s="103"/>
      <c r="T530" s="93"/>
      <c r="U530" s="93"/>
      <c r="V530" s="93"/>
      <c r="W530" s="93"/>
      <c r="X530" s="93"/>
      <c r="Y530" s="93"/>
      <c r="Z530" s="93"/>
      <c r="AA530" s="93"/>
      <c r="AD530"/>
      <c r="AE530"/>
      <c r="AF530"/>
      <c r="AG530"/>
      <c r="AH530"/>
      <c r="AI530"/>
      <c r="AJ530"/>
      <c r="AK530"/>
      <c r="AL530"/>
      <c r="AM530"/>
      <c r="AN530"/>
      <c r="AO530"/>
      <c r="AP530"/>
      <c r="AQ530"/>
      <c r="AR530"/>
      <c r="AS530"/>
    </row>
    <row r="531" spans="1:45" s="75" customFormat="1" x14ac:dyDescent="0.25">
      <c r="A531" s="64"/>
      <c r="B531"/>
      <c r="C531"/>
      <c r="D531" s="93"/>
      <c r="E531" s="93"/>
      <c r="F531" s="93"/>
      <c r="G531" s="93"/>
      <c r="H531" s="93"/>
      <c r="I531" s="93"/>
      <c r="J531" s="93"/>
      <c r="K531" s="93"/>
      <c r="L531" s="93"/>
      <c r="M531" s="93"/>
      <c r="N531" s="93"/>
      <c r="O531" s="93"/>
      <c r="P531" s="93"/>
      <c r="Q531" s="93"/>
      <c r="R531" s="93"/>
      <c r="S531" s="93"/>
      <c r="T531" s="93"/>
      <c r="U531" s="93"/>
      <c r="V531" s="93"/>
      <c r="W531" s="93"/>
      <c r="X531" s="93"/>
      <c r="Y531" s="93"/>
      <c r="Z531" s="93"/>
      <c r="AA531" s="93"/>
      <c r="AD531"/>
      <c r="AE531"/>
      <c r="AF531"/>
      <c r="AG531"/>
      <c r="AH531"/>
      <c r="AI531"/>
      <c r="AJ531"/>
      <c r="AK531"/>
      <c r="AL531"/>
      <c r="AM531"/>
      <c r="AN531"/>
      <c r="AO531"/>
      <c r="AP531"/>
      <c r="AQ531"/>
      <c r="AR531"/>
      <c r="AS531"/>
    </row>
    <row r="532" spans="1:45" s="75" customFormat="1" x14ac:dyDescent="0.25">
      <c r="A532" s="64"/>
      <c r="B532"/>
      <c r="C532"/>
      <c r="D532" s="93"/>
      <c r="E532" s="93"/>
      <c r="F532" s="93"/>
      <c r="G532" s="93"/>
      <c r="H532" s="93"/>
      <c r="I532" s="93"/>
      <c r="J532" s="93"/>
      <c r="K532" s="93"/>
      <c r="L532" s="93"/>
      <c r="M532" s="93"/>
      <c r="N532" s="93"/>
      <c r="O532" s="93"/>
      <c r="P532" s="93"/>
      <c r="Q532" s="93"/>
      <c r="R532" s="93"/>
      <c r="S532" s="93"/>
      <c r="T532" s="93"/>
      <c r="U532" s="93"/>
      <c r="V532" s="93"/>
      <c r="W532" s="93"/>
      <c r="X532" s="93"/>
      <c r="Y532" s="93"/>
      <c r="Z532" s="93"/>
      <c r="AA532" s="93"/>
      <c r="AD532"/>
      <c r="AE532"/>
      <c r="AF532"/>
      <c r="AG532"/>
      <c r="AH532"/>
      <c r="AI532"/>
      <c r="AJ532"/>
      <c r="AK532"/>
      <c r="AL532"/>
      <c r="AM532"/>
      <c r="AN532"/>
      <c r="AO532"/>
      <c r="AP532"/>
      <c r="AQ532"/>
      <c r="AR532"/>
      <c r="AS532"/>
    </row>
    <row r="533" spans="1:45" s="75" customFormat="1" x14ac:dyDescent="0.25">
      <c r="A533" s="64"/>
      <c r="B533"/>
      <c r="C533"/>
      <c r="D533" s="93"/>
      <c r="E533" s="93"/>
      <c r="F533" s="93"/>
      <c r="G533" s="93"/>
      <c r="H533" s="93"/>
      <c r="I533" s="93"/>
      <c r="J533" s="93"/>
      <c r="K533" s="93"/>
      <c r="L533" s="93"/>
      <c r="M533" s="93"/>
      <c r="N533" s="93"/>
      <c r="O533" s="93"/>
      <c r="P533" s="93"/>
      <c r="Q533" s="93"/>
      <c r="R533" s="93"/>
      <c r="S533" s="93"/>
      <c r="T533" s="93"/>
      <c r="U533" s="93"/>
      <c r="V533" s="93"/>
      <c r="W533" s="93"/>
      <c r="X533" s="93"/>
      <c r="Y533" s="93"/>
      <c r="Z533" s="93"/>
      <c r="AA533" s="93"/>
      <c r="AD533"/>
      <c r="AE533"/>
      <c r="AF533"/>
      <c r="AG533"/>
      <c r="AH533"/>
      <c r="AI533"/>
      <c r="AJ533"/>
      <c r="AK533"/>
      <c r="AL533"/>
      <c r="AM533"/>
      <c r="AN533"/>
      <c r="AO533"/>
      <c r="AP533"/>
      <c r="AQ533"/>
      <c r="AR533"/>
      <c r="AS533"/>
    </row>
    <row r="534" spans="1:45" s="75" customFormat="1" x14ac:dyDescent="0.25">
      <c r="A534" s="64"/>
      <c r="B534"/>
      <c r="C534"/>
      <c r="D534" s="93"/>
      <c r="E534" s="93"/>
      <c r="F534" s="93"/>
      <c r="G534" s="93"/>
      <c r="H534" s="93"/>
      <c r="I534" s="93"/>
      <c r="J534" s="93"/>
      <c r="K534" s="93"/>
      <c r="L534" s="93"/>
      <c r="M534" s="93"/>
      <c r="N534" s="93"/>
      <c r="O534" s="93"/>
      <c r="P534" s="93"/>
      <c r="Q534" s="93"/>
      <c r="R534" s="93"/>
      <c r="S534" s="103"/>
      <c r="T534" s="93"/>
      <c r="U534" s="93"/>
      <c r="V534" s="93"/>
      <c r="W534" s="93"/>
      <c r="X534" s="93"/>
      <c r="Y534" s="93"/>
      <c r="Z534" s="93"/>
      <c r="AA534" s="93"/>
      <c r="AD534"/>
      <c r="AE534"/>
      <c r="AF534"/>
      <c r="AG534"/>
      <c r="AH534"/>
      <c r="AI534"/>
      <c r="AJ534"/>
      <c r="AK534"/>
      <c r="AL534"/>
      <c r="AM534"/>
      <c r="AN534"/>
      <c r="AO534"/>
      <c r="AP534"/>
      <c r="AQ534"/>
      <c r="AR534"/>
      <c r="AS534"/>
    </row>
    <row r="535" spans="1:45" s="75" customFormat="1" x14ac:dyDescent="0.25">
      <c r="A535" s="64"/>
      <c r="B535"/>
      <c r="C535"/>
      <c r="D535" s="93"/>
      <c r="E535" s="93"/>
      <c r="F535" s="93"/>
      <c r="G535" s="93"/>
      <c r="H535" s="93"/>
      <c r="I535" s="93"/>
      <c r="J535" s="93"/>
      <c r="K535" s="93"/>
      <c r="L535" s="93"/>
      <c r="M535" s="93"/>
      <c r="N535" s="93"/>
      <c r="O535" s="93"/>
      <c r="P535" s="93"/>
      <c r="Q535" s="93"/>
      <c r="R535" s="93"/>
      <c r="S535" s="93"/>
      <c r="T535" s="93"/>
      <c r="U535" s="93"/>
      <c r="V535" s="93"/>
      <c r="W535" s="93"/>
      <c r="X535" s="93"/>
      <c r="Y535" s="93"/>
      <c r="Z535" s="93"/>
      <c r="AA535" s="93"/>
      <c r="AD535"/>
      <c r="AE535"/>
      <c r="AF535"/>
      <c r="AG535"/>
      <c r="AH535"/>
      <c r="AI535"/>
      <c r="AJ535"/>
      <c r="AK535"/>
      <c r="AL535"/>
      <c r="AM535"/>
      <c r="AN535"/>
      <c r="AO535"/>
      <c r="AP535"/>
      <c r="AQ535"/>
      <c r="AR535"/>
      <c r="AS535"/>
    </row>
    <row r="536" spans="1:45" s="75" customFormat="1" x14ac:dyDescent="0.25">
      <c r="A536" s="64"/>
      <c r="B536"/>
      <c r="C536"/>
      <c r="D536" s="93"/>
      <c r="E536" s="93"/>
      <c r="F536" s="93"/>
      <c r="G536" s="93"/>
      <c r="H536" s="93"/>
      <c r="I536" s="93"/>
      <c r="J536" s="93"/>
      <c r="K536" s="93"/>
      <c r="L536" s="93"/>
      <c r="M536" s="93"/>
      <c r="N536" s="93"/>
      <c r="O536" s="93"/>
      <c r="P536" s="93"/>
      <c r="Q536" s="93"/>
      <c r="R536" s="93"/>
      <c r="S536" s="93"/>
      <c r="T536" s="93"/>
      <c r="U536" s="93"/>
      <c r="V536" s="93"/>
      <c r="W536" s="93"/>
      <c r="X536" s="93"/>
      <c r="Y536" s="93"/>
      <c r="Z536" s="93"/>
      <c r="AA536" s="93"/>
      <c r="AD536"/>
      <c r="AE536"/>
      <c r="AF536"/>
      <c r="AG536"/>
      <c r="AH536"/>
      <c r="AI536"/>
      <c r="AJ536"/>
      <c r="AK536"/>
      <c r="AL536"/>
      <c r="AM536"/>
      <c r="AN536"/>
      <c r="AO536"/>
      <c r="AP536"/>
      <c r="AQ536"/>
      <c r="AR536"/>
      <c r="AS536"/>
    </row>
    <row r="537" spans="1:45" s="75" customFormat="1" x14ac:dyDescent="0.25">
      <c r="A537" s="64"/>
      <c r="B537"/>
      <c r="C537"/>
      <c r="D537" s="93"/>
      <c r="E537" s="93"/>
      <c r="F537" s="93"/>
      <c r="G537" s="93"/>
      <c r="H537" s="93"/>
      <c r="I537" s="93"/>
      <c r="J537" s="93"/>
      <c r="K537" s="93"/>
      <c r="L537" s="93"/>
      <c r="M537" s="93"/>
      <c r="N537" s="93"/>
      <c r="O537" s="93"/>
      <c r="P537" s="93"/>
      <c r="Q537" s="93"/>
      <c r="R537" s="93"/>
      <c r="S537" s="93"/>
      <c r="T537" s="93"/>
      <c r="U537" s="93"/>
      <c r="V537" s="93"/>
      <c r="W537" s="93"/>
      <c r="X537" s="93"/>
      <c r="Y537" s="93"/>
      <c r="Z537" s="93"/>
      <c r="AA537" s="93"/>
      <c r="AD537"/>
      <c r="AE537"/>
      <c r="AF537"/>
      <c r="AG537"/>
      <c r="AH537"/>
      <c r="AI537"/>
      <c r="AJ537"/>
      <c r="AK537"/>
      <c r="AL537"/>
      <c r="AM537"/>
      <c r="AN537"/>
      <c r="AO537"/>
      <c r="AP537"/>
      <c r="AQ537"/>
      <c r="AR537"/>
      <c r="AS537"/>
    </row>
    <row r="538" spans="1:45" s="75" customFormat="1" x14ac:dyDescent="0.25">
      <c r="A538" s="64"/>
      <c r="B538"/>
      <c r="C538"/>
      <c r="D538" s="93"/>
      <c r="E538" s="93"/>
      <c r="F538" s="93"/>
      <c r="G538" s="93"/>
      <c r="H538" s="93"/>
      <c r="I538" s="93"/>
      <c r="J538" s="93"/>
      <c r="K538" s="93"/>
      <c r="L538" s="93"/>
      <c r="M538" s="93"/>
      <c r="N538" s="93"/>
      <c r="O538" s="93"/>
      <c r="P538" s="93"/>
      <c r="Q538" s="93"/>
      <c r="R538" s="93"/>
      <c r="S538" s="93"/>
      <c r="T538" s="93"/>
      <c r="U538" s="93"/>
      <c r="V538" s="93"/>
      <c r="W538" s="93"/>
      <c r="X538" s="93"/>
      <c r="Y538" s="93"/>
      <c r="Z538" s="93"/>
      <c r="AA538" s="93"/>
      <c r="AD538"/>
      <c r="AE538"/>
      <c r="AF538"/>
      <c r="AG538"/>
      <c r="AH538"/>
      <c r="AI538"/>
      <c r="AJ538"/>
      <c r="AK538"/>
      <c r="AL538"/>
      <c r="AM538"/>
      <c r="AN538"/>
      <c r="AO538"/>
      <c r="AP538"/>
      <c r="AQ538"/>
      <c r="AR538"/>
      <c r="AS538"/>
    </row>
    <row r="539" spans="1:45" s="75" customFormat="1" x14ac:dyDescent="0.25">
      <c r="A539" s="64"/>
      <c r="B539"/>
      <c r="C539"/>
      <c r="D539" s="93"/>
      <c r="E539" s="93"/>
      <c r="F539" s="93"/>
      <c r="G539" s="93"/>
      <c r="H539" s="93"/>
      <c r="I539" s="93"/>
      <c r="J539" s="93"/>
      <c r="K539" s="93"/>
      <c r="L539" s="93"/>
      <c r="M539" s="93"/>
      <c r="N539" s="93"/>
      <c r="O539" s="93"/>
      <c r="P539" s="93"/>
      <c r="Q539" s="93"/>
      <c r="R539" s="93"/>
      <c r="S539" s="93"/>
      <c r="T539" s="93"/>
      <c r="U539" s="93"/>
      <c r="V539" s="93"/>
      <c r="W539" s="93"/>
      <c r="X539" s="93"/>
      <c r="Y539" s="93"/>
      <c r="Z539" s="93"/>
      <c r="AA539" s="93"/>
      <c r="AD539"/>
      <c r="AE539"/>
      <c r="AF539"/>
      <c r="AG539"/>
      <c r="AH539"/>
      <c r="AI539"/>
      <c r="AJ539"/>
      <c r="AK539"/>
      <c r="AL539"/>
      <c r="AM539"/>
      <c r="AN539"/>
      <c r="AO539"/>
      <c r="AP539"/>
      <c r="AQ539"/>
      <c r="AR539"/>
      <c r="AS539"/>
    </row>
    <row r="540" spans="1:45" s="75" customFormat="1" x14ac:dyDescent="0.25">
      <c r="A540" s="64"/>
      <c r="B540"/>
      <c r="C540"/>
      <c r="D540" s="93"/>
      <c r="E540" s="93"/>
      <c r="F540" s="93"/>
      <c r="G540" s="93"/>
      <c r="H540" s="93"/>
      <c r="I540" s="93"/>
      <c r="J540" s="93"/>
      <c r="K540" s="93"/>
      <c r="L540" s="93"/>
      <c r="M540" s="93"/>
      <c r="N540" s="93"/>
      <c r="O540" s="93"/>
      <c r="P540" s="93"/>
      <c r="Q540" s="93"/>
      <c r="R540" s="93"/>
      <c r="S540" s="103"/>
      <c r="T540" s="93"/>
      <c r="U540" s="93"/>
      <c r="V540" s="93"/>
      <c r="W540" s="93"/>
      <c r="X540" s="93"/>
      <c r="Y540" s="93"/>
      <c r="Z540" s="93"/>
      <c r="AA540" s="93"/>
      <c r="AD540"/>
      <c r="AE540"/>
      <c r="AF540"/>
      <c r="AG540"/>
      <c r="AH540"/>
      <c r="AI540"/>
      <c r="AJ540"/>
      <c r="AK540"/>
      <c r="AL540"/>
      <c r="AM540"/>
      <c r="AN540"/>
      <c r="AO540"/>
      <c r="AP540"/>
      <c r="AQ540"/>
      <c r="AR540"/>
      <c r="AS540"/>
    </row>
    <row r="541" spans="1:45" s="75" customFormat="1" x14ac:dyDescent="0.25">
      <c r="A541" s="64"/>
      <c r="B541"/>
      <c r="C541"/>
      <c r="D541" s="93"/>
      <c r="E541" s="93"/>
      <c r="F541" s="93"/>
      <c r="G541" s="93"/>
      <c r="H541" s="93"/>
      <c r="I541" s="93"/>
      <c r="J541" s="93"/>
      <c r="K541" s="93"/>
      <c r="L541" s="93"/>
      <c r="M541" s="93"/>
      <c r="N541" s="93"/>
      <c r="O541" s="93"/>
      <c r="P541" s="93"/>
      <c r="Q541" s="93"/>
      <c r="R541" s="93"/>
      <c r="S541" s="93"/>
      <c r="T541" s="93"/>
      <c r="U541" s="93"/>
      <c r="V541" s="93"/>
      <c r="W541" s="93"/>
      <c r="X541" s="93"/>
      <c r="Y541" s="93"/>
      <c r="Z541" s="93"/>
      <c r="AA541" s="93"/>
      <c r="AD541"/>
      <c r="AE541"/>
      <c r="AF541"/>
      <c r="AG541"/>
      <c r="AH541"/>
      <c r="AI541"/>
      <c r="AJ541"/>
      <c r="AK541"/>
      <c r="AL541"/>
      <c r="AM541"/>
      <c r="AN541"/>
      <c r="AO541"/>
      <c r="AP541"/>
      <c r="AQ541"/>
      <c r="AR541"/>
      <c r="AS541"/>
    </row>
    <row r="542" spans="1:45" s="75" customFormat="1" x14ac:dyDescent="0.25">
      <c r="A542" s="64"/>
      <c r="B542"/>
      <c r="C542"/>
      <c r="D542" s="93"/>
      <c r="E542" s="93"/>
      <c r="F542" s="93"/>
      <c r="G542" s="93"/>
      <c r="H542" s="93"/>
      <c r="I542" s="93"/>
      <c r="J542" s="93"/>
      <c r="K542" s="93"/>
      <c r="L542" s="93"/>
      <c r="M542" s="93"/>
      <c r="N542" s="93"/>
      <c r="O542" s="93"/>
      <c r="P542" s="93"/>
      <c r="Q542" s="93"/>
      <c r="R542" s="93"/>
      <c r="S542" s="93"/>
      <c r="T542" s="93"/>
      <c r="U542" s="93"/>
      <c r="V542" s="93"/>
      <c r="W542" s="93"/>
      <c r="X542" s="93"/>
      <c r="Y542" s="93"/>
      <c r="Z542" s="93"/>
      <c r="AA542" s="93"/>
      <c r="AD542"/>
      <c r="AE542"/>
      <c r="AF542"/>
      <c r="AG542"/>
      <c r="AH542"/>
      <c r="AI542"/>
      <c r="AJ542"/>
      <c r="AK542"/>
      <c r="AL542"/>
      <c r="AM542"/>
      <c r="AN542"/>
      <c r="AO542"/>
      <c r="AP542"/>
      <c r="AQ542"/>
      <c r="AR542"/>
      <c r="AS542"/>
    </row>
    <row r="543" spans="1:45" s="75" customFormat="1" x14ac:dyDescent="0.25">
      <c r="A543" s="64"/>
      <c r="B543"/>
      <c r="C543"/>
      <c r="D543" s="93"/>
      <c r="E543" s="93"/>
      <c r="F543" s="93"/>
      <c r="G543" s="93"/>
      <c r="H543" s="93"/>
      <c r="I543" s="93"/>
      <c r="J543" s="93"/>
      <c r="K543" s="93"/>
      <c r="L543" s="93"/>
      <c r="M543" s="93"/>
      <c r="N543" s="93"/>
      <c r="O543" s="93"/>
      <c r="P543" s="93"/>
      <c r="Q543" s="93"/>
      <c r="R543" s="93"/>
      <c r="S543" s="93"/>
      <c r="T543" s="93"/>
      <c r="U543" s="93"/>
      <c r="V543" s="93"/>
      <c r="W543" s="93"/>
      <c r="X543" s="93"/>
      <c r="Y543" s="93"/>
      <c r="Z543" s="93"/>
      <c r="AA543" s="93"/>
      <c r="AD543"/>
      <c r="AE543"/>
      <c r="AF543"/>
      <c r="AG543"/>
      <c r="AH543"/>
      <c r="AI543"/>
      <c r="AJ543"/>
      <c r="AK543"/>
      <c r="AL543"/>
      <c r="AM543"/>
      <c r="AN543"/>
      <c r="AO543"/>
      <c r="AP543"/>
      <c r="AQ543"/>
      <c r="AR543"/>
      <c r="AS543"/>
    </row>
    <row r="544" spans="1:45" s="75" customFormat="1" x14ac:dyDescent="0.25">
      <c r="A544" s="64"/>
      <c r="B544"/>
      <c r="C544"/>
      <c r="D544" s="93"/>
      <c r="E544" s="93"/>
      <c r="F544" s="93"/>
      <c r="G544" s="93"/>
      <c r="H544" s="93"/>
      <c r="I544" s="93"/>
      <c r="J544" s="93"/>
      <c r="K544" s="93"/>
      <c r="L544" s="93"/>
      <c r="M544" s="93"/>
      <c r="N544" s="93"/>
      <c r="O544" s="93"/>
      <c r="P544" s="93"/>
      <c r="Q544" s="93"/>
      <c r="R544" s="93"/>
      <c r="S544" s="93"/>
      <c r="T544" s="93"/>
      <c r="U544" s="93"/>
      <c r="V544" s="93"/>
      <c r="W544" s="93"/>
      <c r="X544" s="93"/>
      <c r="Y544" s="93"/>
      <c r="Z544" s="93"/>
      <c r="AA544" s="93"/>
      <c r="AD544"/>
      <c r="AE544"/>
      <c r="AF544"/>
      <c r="AG544"/>
      <c r="AH544"/>
      <c r="AI544"/>
      <c r="AJ544"/>
      <c r="AK544"/>
      <c r="AL544"/>
      <c r="AM544"/>
      <c r="AN544"/>
      <c r="AO544"/>
      <c r="AP544"/>
      <c r="AQ544"/>
      <c r="AR544"/>
      <c r="AS544"/>
    </row>
    <row r="545" spans="1:45" s="75" customFormat="1" x14ac:dyDescent="0.25">
      <c r="A545" s="64"/>
      <c r="B545"/>
      <c r="C545"/>
      <c r="D545" s="93"/>
      <c r="E545" s="93"/>
      <c r="F545" s="93"/>
      <c r="G545" s="93"/>
      <c r="H545" s="93"/>
      <c r="I545" s="93"/>
      <c r="J545" s="93"/>
      <c r="K545" s="93"/>
      <c r="L545" s="93"/>
      <c r="M545" s="93"/>
      <c r="N545" s="93"/>
      <c r="O545" s="93"/>
      <c r="P545" s="93"/>
      <c r="Q545" s="93"/>
      <c r="R545" s="93"/>
      <c r="S545" s="93"/>
      <c r="T545" s="93"/>
      <c r="U545" s="93"/>
      <c r="V545" s="93"/>
      <c r="W545" s="93"/>
      <c r="X545" s="93"/>
      <c r="Y545" s="93"/>
      <c r="Z545" s="93"/>
      <c r="AA545" s="93"/>
      <c r="AD545"/>
      <c r="AE545"/>
      <c r="AF545"/>
      <c r="AG545"/>
      <c r="AH545"/>
      <c r="AI545"/>
      <c r="AJ545"/>
      <c r="AK545"/>
      <c r="AL545"/>
      <c r="AM545"/>
      <c r="AN545"/>
      <c r="AO545"/>
      <c r="AP545"/>
      <c r="AQ545"/>
      <c r="AR545"/>
      <c r="AS545"/>
    </row>
    <row r="546" spans="1:45" s="75" customFormat="1" x14ac:dyDescent="0.25">
      <c r="A546" s="64"/>
      <c r="B546"/>
      <c r="C546"/>
      <c r="D546" s="93"/>
      <c r="E546" s="93"/>
      <c r="F546" s="93"/>
      <c r="G546" s="93"/>
      <c r="H546" s="93"/>
      <c r="I546" s="93"/>
      <c r="J546" s="93"/>
      <c r="K546" s="93"/>
      <c r="L546" s="93"/>
      <c r="M546" s="93"/>
      <c r="N546" s="93"/>
      <c r="O546" s="93"/>
      <c r="P546" s="93"/>
      <c r="Q546" s="93"/>
      <c r="R546" s="93"/>
      <c r="S546" s="93"/>
      <c r="T546" s="93"/>
      <c r="U546" s="93"/>
      <c r="V546" s="93"/>
      <c r="W546" s="93"/>
      <c r="X546" s="93"/>
      <c r="Y546" s="93"/>
      <c r="Z546" s="93"/>
      <c r="AA546" s="93"/>
      <c r="AD546"/>
      <c r="AE546"/>
      <c r="AF546"/>
      <c r="AG546"/>
      <c r="AH546"/>
      <c r="AI546"/>
      <c r="AJ546"/>
      <c r="AK546"/>
      <c r="AL546"/>
      <c r="AM546"/>
      <c r="AN546"/>
      <c r="AO546"/>
      <c r="AP546"/>
      <c r="AQ546"/>
      <c r="AR546"/>
      <c r="AS546"/>
    </row>
    <row r="547" spans="1:45" s="75" customFormat="1" x14ac:dyDescent="0.25">
      <c r="A547" s="64"/>
      <c r="B547"/>
      <c r="C547"/>
      <c r="D547" s="93"/>
      <c r="E547" s="93"/>
      <c r="F547" s="93"/>
      <c r="G547" s="93"/>
      <c r="H547" s="93"/>
      <c r="I547" s="93"/>
      <c r="J547" s="93"/>
      <c r="K547" s="93"/>
      <c r="L547" s="93"/>
      <c r="M547" s="93"/>
      <c r="N547" s="93"/>
      <c r="O547" s="93"/>
      <c r="P547" s="93"/>
      <c r="Q547" s="93"/>
      <c r="R547" s="93"/>
      <c r="S547" s="93"/>
      <c r="T547" s="93"/>
      <c r="U547" s="93"/>
      <c r="V547" s="93"/>
      <c r="W547" s="93"/>
      <c r="X547" s="93"/>
      <c r="Y547" s="93"/>
      <c r="Z547" s="93"/>
      <c r="AA547" s="93"/>
      <c r="AD547"/>
      <c r="AE547"/>
      <c r="AF547"/>
      <c r="AG547"/>
      <c r="AH547"/>
      <c r="AI547"/>
      <c r="AJ547"/>
      <c r="AK547"/>
      <c r="AL547"/>
      <c r="AM547"/>
      <c r="AN547"/>
      <c r="AO547"/>
      <c r="AP547"/>
      <c r="AQ547"/>
      <c r="AR547"/>
      <c r="AS547"/>
    </row>
    <row r="548" spans="1:45" s="75" customFormat="1" x14ac:dyDescent="0.25">
      <c r="A548" s="64"/>
      <c r="B548"/>
      <c r="C548"/>
      <c r="D548" s="93"/>
      <c r="E548" s="93"/>
      <c r="F548" s="93"/>
      <c r="G548" s="93"/>
      <c r="H548" s="93"/>
      <c r="I548" s="93"/>
      <c r="J548" s="93"/>
      <c r="K548" s="93"/>
      <c r="L548" s="93"/>
      <c r="M548" s="93"/>
      <c r="N548" s="93"/>
      <c r="O548" s="93"/>
      <c r="P548" s="93"/>
      <c r="Q548" s="93"/>
      <c r="R548" s="93"/>
      <c r="S548" s="93"/>
      <c r="T548" s="93"/>
      <c r="U548" s="93"/>
      <c r="V548" s="93"/>
      <c r="W548" s="93"/>
      <c r="X548" s="93"/>
      <c r="Y548" s="93"/>
      <c r="Z548" s="93"/>
      <c r="AA548" s="93"/>
      <c r="AD548"/>
      <c r="AE548"/>
      <c r="AF548"/>
      <c r="AG548"/>
      <c r="AH548"/>
      <c r="AI548"/>
      <c r="AJ548"/>
      <c r="AK548"/>
      <c r="AL548"/>
      <c r="AM548"/>
      <c r="AN548"/>
      <c r="AO548"/>
      <c r="AP548"/>
      <c r="AQ548"/>
      <c r="AR548"/>
      <c r="AS548"/>
    </row>
    <row r="549" spans="1:45" s="75" customFormat="1" x14ac:dyDescent="0.25">
      <c r="A549" s="64"/>
      <c r="B549"/>
      <c r="C549"/>
      <c r="D549" s="93"/>
      <c r="E549" s="93"/>
      <c r="F549" s="93"/>
      <c r="G549" s="93"/>
      <c r="H549" s="93"/>
      <c r="I549" s="93"/>
      <c r="J549" s="93"/>
      <c r="K549" s="93"/>
      <c r="L549" s="93"/>
      <c r="M549" s="93"/>
      <c r="N549" s="93"/>
      <c r="O549" s="93"/>
      <c r="P549" s="93"/>
      <c r="Q549" s="93"/>
      <c r="R549" s="93"/>
      <c r="S549" s="93"/>
      <c r="T549" s="93"/>
      <c r="U549" s="93"/>
      <c r="V549" s="93"/>
      <c r="W549" s="93"/>
      <c r="X549" s="93"/>
      <c r="Y549" s="93"/>
      <c r="Z549" s="93"/>
      <c r="AA549" s="93"/>
      <c r="AD549"/>
      <c r="AE549"/>
      <c r="AF549"/>
      <c r="AG549"/>
      <c r="AH549"/>
      <c r="AI549"/>
      <c r="AJ549"/>
      <c r="AK549"/>
      <c r="AL549"/>
      <c r="AM549"/>
      <c r="AN549"/>
      <c r="AO549"/>
      <c r="AP549"/>
      <c r="AQ549"/>
      <c r="AR549"/>
      <c r="AS549"/>
    </row>
    <row r="550" spans="1:45" s="75" customFormat="1" x14ac:dyDescent="0.25">
      <c r="A550" s="64"/>
      <c r="B550"/>
      <c r="C550"/>
      <c r="D550" s="93"/>
      <c r="E550" s="93"/>
      <c r="F550" s="93"/>
      <c r="G550" s="93"/>
      <c r="H550" s="93"/>
      <c r="I550" s="93"/>
      <c r="J550" s="93"/>
      <c r="K550" s="93"/>
      <c r="L550" s="93"/>
      <c r="M550" s="93"/>
      <c r="N550" s="93"/>
      <c r="O550" s="93"/>
      <c r="P550" s="93"/>
      <c r="Q550" s="93"/>
      <c r="R550" s="93"/>
      <c r="S550" s="93"/>
      <c r="T550" s="93"/>
      <c r="U550" s="93"/>
      <c r="V550" s="93"/>
      <c r="W550" s="93"/>
      <c r="X550" s="93"/>
      <c r="Y550" s="93"/>
      <c r="Z550" s="93"/>
      <c r="AA550" s="93"/>
      <c r="AD550"/>
      <c r="AE550"/>
      <c r="AF550"/>
      <c r="AG550"/>
      <c r="AH550"/>
      <c r="AI550"/>
      <c r="AJ550"/>
      <c r="AK550"/>
      <c r="AL550"/>
      <c r="AM550"/>
      <c r="AN550"/>
      <c r="AO550"/>
      <c r="AP550"/>
      <c r="AQ550"/>
      <c r="AR550"/>
      <c r="AS550"/>
    </row>
    <row r="551" spans="1:45" s="75" customFormat="1" x14ac:dyDescent="0.25">
      <c r="A551" s="64"/>
      <c r="B551"/>
      <c r="C551"/>
      <c r="D551" s="93"/>
      <c r="E551" s="93"/>
      <c r="F551" s="93"/>
      <c r="G551" s="93"/>
      <c r="H551" s="93"/>
      <c r="I551" s="93"/>
      <c r="J551" s="93"/>
      <c r="K551" s="93"/>
      <c r="L551" s="93"/>
      <c r="M551" s="93"/>
      <c r="N551" s="93"/>
      <c r="O551" s="93"/>
      <c r="P551" s="93"/>
      <c r="Q551" s="93"/>
      <c r="R551" s="93"/>
      <c r="S551" s="103"/>
      <c r="T551" s="93"/>
      <c r="U551" s="93"/>
      <c r="V551" s="93"/>
      <c r="W551" s="93"/>
      <c r="X551" s="93"/>
      <c r="Y551" s="93"/>
      <c r="Z551" s="93"/>
      <c r="AA551" s="93"/>
      <c r="AD551"/>
      <c r="AE551"/>
      <c r="AF551"/>
      <c r="AG551"/>
      <c r="AH551"/>
      <c r="AI551"/>
      <c r="AJ551"/>
      <c r="AK551"/>
      <c r="AL551"/>
      <c r="AM551"/>
      <c r="AN551"/>
      <c r="AO551"/>
      <c r="AP551"/>
      <c r="AQ551"/>
      <c r="AR551"/>
      <c r="AS551"/>
    </row>
    <row r="552" spans="1:45" s="75" customFormat="1" x14ac:dyDescent="0.25">
      <c r="A552" s="64"/>
      <c r="B552"/>
      <c r="C552"/>
      <c r="D552" s="93"/>
      <c r="E552" s="93"/>
      <c r="F552" s="93"/>
      <c r="G552" s="93"/>
      <c r="H552" s="93"/>
      <c r="I552" s="93"/>
      <c r="J552" s="93"/>
      <c r="K552" s="93"/>
      <c r="L552" s="93"/>
      <c r="M552" s="93"/>
      <c r="N552" s="93"/>
      <c r="O552" s="93"/>
      <c r="P552" s="93"/>
      <c r="Q552" s="93"/>
      <c r="R552" s="93"/>
      <c r="S552" s="93"/>
      <c r="T552" s="93"/>
      <c r="U552" s="93"/>
      <c r="V552" s="93"/>
      <c r="W552" s="93"/>
      <c r="X552" s="93"/>
      <c r="Y552" s="93"/>
      <c r="Z552" s="93"/>
      <c r="AA552" s="93"/>
      <c r="AD552"/>
      <c r="AE552"/>
      <c r="AF552"/>
      <c r="AG552"/>
      <c r="AH552"/>
      <c r="AI552"/>
      <c r="AJ552"/>
      <c r="AK552"/>
      <c r="AL552"/>
      <c r="AM552"/>
      <c r="AN552"/>
      <c r="AO552"/>
      <c r="AP552"/>
      <c r="AQ552"/>
      <c r="AR552"/>
      <c r="AS552"/>
    </row>
    <row r="553" spans="1:45" s="75" customFormat="1" x14ac:dyDescent="0.25">
      <c r="A553" s="64"/>
      <c r="B553"/>
      <c r="C553"/>
      <c r="D553" s="93"/>
      <c r="E553" s="93"/>
      <c r="F553" s="93"/>
      <c r="G553" s="93"/>
      <c r="H553" s="93"/>
      <c r="I553" s="93"/>
      <c r="J553" s="93"/>
      <c r="K553" s="93"/>
      <c r="L553" s="93"/>
      <c r="M553" s="93"/>
      <c r="N553" s="93"/>
      <c r="O553" s="93"/>
      <c r="P553" s="93"/>
      <c r="Q553" s="93"/>
      <c r="R553" s="93"/>
      <c r="S553" s="93"/>
      <c r="T553" s="93"/>
      <c r="U553" s="93"/>
      <c r="V553" s="93"/>
      <c r="W553" s="93"/>
      <c r="X553" s="93"/>
      <c r="Y553" s="93"/>
      <c r="Z553" s="93"/>
      <c r="AA553" s="93"/>
      <c r="AD553"/>
      <c r="AE553"/>
      <c r="AF553"/>
      <c r="AG553"/>
      <c r="AH553"/>
      <c r="AI553"/>
      <c r="AJ553"/>
      <c r="AK553"/>
      <c r="AL553"/>
      <c r="AM553"/>
      <c r="AN553"/>
      <c r="AO553"/>
      <c r="AP553"/>
      <c r="AQ553"/>
      <c r="AR553"/>
      <c r="AS553"/>
    </row>
    <row r="554" spans="1:45" s="75" customFormat="1" x14ac:dyDescent="0.25">
      <c r="A554" s="64"/>
      <c r="B554"/>
      <c r="C554"/>
      <c r="D554" s="93"/>
      <c r="E554" s="93"/>
      <c r="F554" s="93"/>
      <c r="G554" s="93"/>
      <c r="H554" s="93"/>
      <c r="I554" s="93"/>
      <c r="J554" s="93"/>
      <c r="K554" s="93"/>
      <c r="L554" s="93"/>
      <c r="M554" s="93"/>
      <c r="N554" s="93"/>
      <c r="O554" s="93"/>
      <c r="P554" s="93"/>
      <c r="Q554" s="93"/>
      <c r="R554" s="93"/>
      <c r="S554" s="103"/>
      <c r="T554" s="93"/>
      <c r="U554" s="93"/>
      <c r="V554" s="93"/>
      <c r="W554" s="93"/>
      <c r="X554" s="93"/>
      <c r="Y554" s="93"/>
      <c r="Z554" s="93"/>
      <c r="AA554" s="93"/>
      <c r="AD554"/>
      <c r="AE554"/>
      <c r="AF554"/>
      <c r="AG554"/>
      <c r="AH554"/>
      <c r="AI554"/>
      <c r="AJ554"/>
      <c r="AK554"/>
      <c r="AL554"/>
      <c r="AM554"/>
      <c r="AN554"/>
      <c r="AO554"/>
      <c r="AP554"/>
      <c r="AQ554"/>
      <c r="AR554"/>
      <c r="AS554"/>
    </row>
    <row r="555" spans="1:45" s="75" customFormat="1" x14ac:dyDescent="0.25">
      <c r="A555" s="64"/>
      <c r="B555"/>
      <c r="C555"/>
      <c r="D555" s="93"/>
      <c r="E555" s="93"/>
      <c r="F555" s="93"/>
      <c r="G555" s="93"/>
      <c r="H555" s="93"/>
      <c r="I555" s="93"/>
      <c r="J555" s="93"/>
      <c r="K555" s="93"/>
      <c r="L555" s="93"/>
      <c r="M555" s="93"/>
      <c r="N555" s="93"/>
      <c r="O555" s="93"/>
      <c r="P555" s="93"/>
      <c r="Q555" s="93"/>
      <c r="R555" s="93"/>
      <c r="S555" s="93"/>
      <c r="T555" s="93"/>
      <c r="U555" s="93"/>
      <c r="V555" s="93"/>
      <c r="W555" s="93"/>
      <c r="X555" s="93"/>
      <c r="Y555" s="93"/>
      <c r="Z555" s="93"/>
      <c r="AA555" s="93"/>
      <c r="AD555"/>
      <c r="AE555"/>
      <c r="AF555"/>
      <c r="AG555"/>
      <c r="AH555"/>
      <c r="AI555"/>
      <c r="AJ555"/>
      <c r="AK555"/>
      <c r="AL555"/>
      <c r="AM555"/>
      <c r="AN555"/>
      <c r="AO555"/>
      <c r="AP555"/>
      <c r="AQ555"/>
      <c r="AR555"/>
      <c r="AS555"/>
    </row>
    <row r="556" spans="1:45" s="75" customFormat="1" x14ac:dyDescent="0.25">
      <c r="A556" s="64"/>
      <c r="B556"/>
      <c r="C556"/>
      <c r="D556" s="93"/>
      <c r="E556" s="93"/>
      <c r="F556" s="93"/>
      <c r="G556" s="93"/>
      <c r="H556" s="93"/>
      <c r="I556" s="93"/>
      <c r="J556" s="93"/>
      <c r="K556" s="93"/>
      <c r="L556" s="93"/>
      <c r="M556" s="93"/>
      <c r="N556" s="93"/>
      <c r="O556" s="93"/>
      <c r="P556" s="93"/>
      <c r="Q556" s="93"/>
      <c r="R556" s="93"/>
      <c r="S556" s="103"/>
      <c r="T556" s="93"/>
      <c r="U556" s="93"/>
      <c r="V556" s="93"/>
      <c r="W556" s="93"/>
      <c r="X556" s="93"/>
      <c r="Y556" s="93"/>
      <c r="Z556" s="93"/>
      <c r="AA556" s="93"/>
      <c r="AD556"/>
      <c r="AE556"/>
      <c r="AF556"/>
      <c r="AG556"/>
      <c r="AH556"/>
      <c r="AI556"/>
      <c r="AJ556"/>
      <c r="AK556"/>
      <c r="AL556"/>
      <c r="AM556"/>
      <c r="AN556"/>
      <c r="AO556"/>
      <c r="AP556"/>
      <c r="AQ556"/>
      <c r="AR556"/>
      <c r="AS556"/>
    </row>
    <row r="557" spans="1:45" s="75" customFormat="1" x14ac:dyDescent="0.25">
      <c r="A557" s="64"/>
      <c r="B557"/>
      <c r="C557"/>
      <c r="D557" s="93"/>
      <c r="E557" s="93"/>
      <c r="F557" s="93"/>
      <c r="G557" s="93"/>
      <c r="H557" s="93"/>
      <c r="I557" s="93"/>
      <c r="J557" s="93"/>
      <c r="K557" s="93"/>
      <c r="L557" s="93"/>
      <c r="M557" s="93"/>
      <c r="N557" s="93"/>
      <c r="O557" s="93"/>
      <c r="P557" s="93"/>
      <c r="Q557" s="93"/>
      <c r="R557" s="93"/>
      <c r="S557" s="93"/>
      <c r="T557" s="93"/>
      <c r="U557" s="93"/>
      <c r="V557" s="93"/>
      <c r="W557" s="93"/>
      <c r="X557" s="93"/>
      <c r="Y557" s="93"/>
      <c r="Z557" s="93"/>
      <c r="AA557" s="93"/>
      <c r="AD557"/>
      <c r="AE557"/>
      <c r="AF557"/>
      <c r="AG557"/>
      <c r="AH557"/>
      <c r="AI557"/>
      <c r="AJ557"/>
      <c r="AK557"/>
      <c r="AL557"/>
      <c r="AM557"/>
      <c r="AN557"/>
      <c r="AO557"/>
      <c r="AP557"/>
      <c r="AQ557"/>
      <c r="AR557"/>
      <c r="AS557"/>
    </row>
    <row r="558" spans="1:45" s="75" customFormat="1" x14ac:dyDescent="0.25">
      <c r="A558" s="64"/>
      <c r="B558"/>
      <c r="C558"/>
      <c r="D558" s="93"/>
      <c r="E558" s="93"/>
      <c r="F558" s="93"/>
      <c r="G558" s="93"/>
      <c r="H558" s="93"/>
      <c r="I558" s="93"/>
      <c r="J558" s="93"/>
      <c r="K558" s="93"/>
      <c r="L558" s="93"/>
      <c r="M558" s="93"/>
      <c r="N558" s="93"/>
      <c r="O558" s="93"/>
      <c r="P558" s="93"/>
      <c r="Q558" s="93"/>
      <c r="R558" s="93"/>
      <c r="S558" s="93"/>
      <c r="T558" s="93"/>
      <c r="U558" s="93"/>
      <c r="V558" s="93"/>
      <c r="W558" s="93"/>
      <c r="X558" s="93"/>
      <c r="Y558" s="93"/>
      <c r="Z558" s="93"/>
      <c r="AA558" s="93"/>
      <c r="AD558"/>
      <c r="AE558"/>
      <c r="AF558"/>
      <c r="AG558"/>
      <c r="AH558"/>
      <c r="AI558"/>
      <c r="AJ558"/>
      <c r="AK558"/>
      <c r="AL558"/>
      <c r="AM558"/>
      <c r="AN558"/>
      <c r="AO558"/>
      <c r="AP558"/>
      <c r="AQ558"/>
      <c r="AR558"/>
      <c r="AS558"/>
    </row>
    <row r="559" spans="1:45" s="75" customFormat="1" x14ac:dyDescent="0.25">
      <c r="A559" s="64"/>
      <c r="B559"/>
      <c r="C559"/>
      <c r="D559" s="93"/>
      <c r="E559" s="93"/>
      <c r="F559" s="93"/>
      <c r="G559" s="93"/>
      <c r="H559" s="93"/>
      <c r="I559" s="93"/>
      <c r="J559" s="93"/>
      <c r="K559" s="93"/>
      <c r="L559" s="93"/>
      <c r="M559" s="93"/>
      <c r="N559" s="93"/>
      <c r="O559" s="93"/>
      <c r="P559" s="93"/>
      <c r="Q559" s="93"/>
      <c r="R559" s="93"/>
      <c r="S559" s="93"/>
      <c r="T559" s="93"/>
      <c r="U559" s="93"/>
      <c r="V559" s="93"/>
      <c r="W559" s="93"/>
      <c r="X559" s="93"/>
      <c r="Y559" s="93"/>
      <c r="Z559" s="93"/>
      <c r="AA559" s="93"/>
      <c r="AD559"/>
      <c r="AE559"/>
      <c r="AF559"/>
      <c r="AG559"/>
      <c r="AH559"/>
      <c r="AI559"/>
      <c r="AJ559"/>
      <c r="AK559"/>
      <c r="AL559"/>
      <c r="AM559"/>
      <c r="AN559"/>
      <c r="AO559"/>
      <c r="AP559"/>
      <c r="AQ559"/>
      <c r="AR559"/>
      <c r="AS559"/>
    </row>
    <row r="560" spans="1:45" s="75" customFormat="1" x14ac:dyDescent="0.25">
      <c r="A560" s="64"/>
      <c r="B560"/>
      <c r="C560"/>
      <c r="D560" s="93"/>
      <c r="E560" s="93"/>
      <c r="F560" s="93"/>
      <c r="G560" s="93"/>
      <c r="H560" s="93"/>
      <c r="I560" s="93"/>
      <c r="J560" s="93"/>
      <c r="K560" s="93"/>
      <c r="L560" s="93"/>
      <c r="M560" s="93"/>
      <c r="N560" s="93"/>
      <c r="O560" s="93"/>
      <c r="P560" s="93"/>
      <c r="Q560" s="93"/>
      <c r="R560" s="93"/>
      <c r="S560" s="103"/>
      <c r="T560" s="93"/>
      <c r="U560" s="93"/>
      <c r="V560" s="93"/>
      <c r="W560" s="93"/>
      <c r="X560" s="93"/>
      <c r="Y560" s="93"/>
      <c r="Z560" s="93"/>
      <c r="AA560" s="93"/>
      <c r="AD560"/>
      <c r="AE560"/>
      <c r="AF560"/>
      <c r="AG560"/>
      <c r="AH560"/>
      <c r="AI560"/>
      <c r="AJ560"/>
      <c r="AK560"/>
      <c r="AL560"/>
      <c r="AM560"/>
      <c r="AN560"/>
      <c r="AO560"/>
      <c r="AP560"/>
      <c r="AQ560"/>
      <c r="AR560"/>
      <c r="AS560"/>
    </row>
    <row r="561" spans="1:45" s="75" customFormat="1" x14ac:dyDescent="0.25">
      <c r="A561" s="64"/>
      <c r="B561"/>
      <c r="C561"/>
      <c r="D561" s="93"/>
      <c r="E561" s="93"/>
      <c r="F561" s="93"/>
      <c r="G561" s="93"/>
      <c r="H561" s="93"/>
      <c r="I561" s="93"/>
      <c r="J561" s="93"/>
      <c r="K561" s="93"/>
      <c r="L561" s="93"/>
      <c r="M561" s="93"/>
      <c r="N561" s="93"/>
      <c r="O561" s="93"/>
      <c r="P561" s="93"/>
      <c r="Q561" s="93"/>
      <c r="R561" s="93"/>
      <c r="S561" s="103"/>
      <c r="T561" s="93"/>
      <c r="U561" s="93"/>
      <c r="V561" s="93"/>
      <c r="W561" s="93"/>
      <c r="X561" s="93"/>
      <c r="Y561" s="93"/>
      <c r="Z561" s="93"/>
      <c r="AA561" s="93"/>
      <c r="AD561"/>
      <c r="AE561"/>
      <c r="AF561"/>
      <c r="AG561"/>
      <c r="AH561"/>
      <c r="AI561"/>
      <c r="AJ561"/>
      <c r="AK561"/>
      <c r="AL561"/>
      <c r="AM561"/>
      <c r="AN561"/>
      <c r="AO561"/>
      <c r="AP561"/>
      <c r="AQ561"/>
      <c r="AR561"/>
      <c r="AS561"/>
    </row>
    <row r="562" spans="1:45" s="75" customFormat="1" x14ac:dyDescent="0.25">
      <c r="A562" s="64"/>
      <c r="B562"/>
      <c r="C562"/>
      <c r="D562" s="93"/>
      <c r="E562" s="93"/>
      <c r="F562" s="93"/>
      <c r="G562" s="93"/>
      <c r="H562" s="93"/>
      <c r="I562" s="93"/>
      <c r="J562" s="93"/>
      <c r="K562" s="93"/>
      <c r="L562" s="93"/>
      <c r="M562" s="93"/>
      <c r="N562" s="93"/>
      <c r="O562" s="93"/>
      <c r="P562" s="93"/>
      <c r="Q562" s="93"/>
      <c r="R562" s="93"/>
      <c r="S562" s="103"/>
      <c r="T562" s="93"/>
      <c r="U562" s="93"/>
      <c r="V562" s="93"/>
      <c r="W562" s="93"/>
      <c r="X562" s="93"/>
      <c r="Y562" s="93"/>
      <c r="Z562" s="93"/>
      <c r="AA562" s="93"/>
      <c r="AD562"/>
      <c r="AE562"/>
      <c r="AF562"/>
      <c r="AG562"/>
      <c r="AH562"/>
      <c r="AI562"/>
      <c r="AJ562"/>
      <c r="AK562"/>
      <c r="AL562"/>
      <c r="AM562"/>
      <c r="AN562"/>
      <c r="AO562"/>
      <c r="AP562"/>
      <c r="AQ562"/>
      <c r="AR562"/>
      <c r="AS562"/>
    </row>
    <row r="563" spans="1:45" s="75" customFormat="1" x14ac:dyDescent="0.25">
      <c r="A563" s="64"/>
      <c r="B563"/>
      <c r="C563"/>
      <c r="D563" s="93"/>
      <c r="E563" s="93"/>
      <c r="F563" s="93"/>
      <c r="G563" s="93"/>
      <c r="H563" s="93"/>
      <c r="I563" s="93"/>
      <c r="J563" s="93"/>
      <c r="K563" s="93"/>
      <c r="L563" s="93"/>
      <c r="M563" s="93"/>
      <c r="N563" s="93"/>
      <c r="O563" s="93"/>
      <c r="P563" s="93"/>
      <c r="Q563" s="93"/>
      <c r="R563" s="93"/>
      <c r="S563" s="93"/>
      <c r="T563" s="93"/>
      <c r="U563" s="93"/>
      <c r="V563" s="93"/>
      <c r="W563" s="93"/>
      <c r="X563" s="93"/>
      <c r="Y563" s="93"/>
      <c r="Z563" s="93"/>
      <c r="AA563" s="93"/>
      <c r="AD563"/>
      <c r="AE563"/>
      <c r="AF563"/>
      <c r="AG563"/>
      <c r="AH563"/>
      <c r="AI563"/>
      <c r="AJ563"/>
      <c r="AK563"/>
      <c r="AL563"/>
      <c r="AM563"/>
      <c r="AN563"/>
      <c r="AO563"/>
      <c r="AP563"/>
      <c r="AQ563"/>
      <c r="AR563"/>
      <c r="AS563"/>
    </row>
    <row r="564" spans="1:45" s="75" customFormat="1" x14ac:dyDescent="0.25">
      <c r="A564" s="64"/>
      <c r="B564"/>
      <c r="C564"/>
      <c r="D564" s="93"/>
      <c r="E564" s="93"/>
      <c r="F564" s="93"/>
      <c r="G564" s="93"/>
      <c r="H564" s="93"/>
      <c r="I564" s="93"/>
      <c r="J564" s="93"/>
      <c r="K564" s="93"/>
      <c r="L564" s="93"/>
      <c r="M564" s="93"/>
      <c r="N564" s="93"/>
      <c r="O564" s="93"/>
      <c r="P564" s="93"/>
      <c r="Q564" s="93"/>
      <c r="R564" s="93"/>
      <c r="S564" s="93"/>
      <c r="T564" s="93"/>
      <c r="U564" s="93"/>
      <c r="V564" s="93"/>
      <c r="W564" s="93"/>
      <c r="X564" s="93"/>
      <c r="Y564" s="93"/>
      <c r="Z564" s="93"/>
      <c r="AA564" s="93"/>
      <c r="AD564"/>
      <c r="AE564"/>
      <c r="AF564"/>
      <c r="AG564"/>
      <c r="AH564"/>
      <c r="AI564"/>
      <c r="AJ564"/>
      <c r="AK564"/>
      <c r="AL564"/>
      <c r="AM564"/>
      <c r="AN564"/>
      <c r="AO564"/>
      <c r="AP564"/>
      <c r="AQ564"/>
      <c r="AR564"/>
      <c r="AS564"/>
    </row>
    <row r="565" spans="1:45" s="75" customFormat="1" x14ac:dyDescent="0.25">
      <c r="A565" s="64"/>
      <c r="B565"/>
      <c r="C565"/>
      <c r="D565" s="93"/>
      <c r="E565" s="93"/>
      <c r="F565" s="93"/>
      <c r="G565" s="93"/>
      <c r="H565" s="93"/>
      <c r="I565" s="93"/>
      <c r="J565" s="93"/>
      <c r="K565" s="93"/>
      <c r="L565" s="93"/>
      <c r="M565" s="93"/>
      <c r="N565" s="93"/>
      <c r="O565" s="93"/>
      <c r="P565" s="93"/>
      <c r="Q565" s="93"/>
      <c r="R565" s="93"/>
      <c r="S565" s="103"/>
      <c r="T565" s="93"/>
      <c r="U565" s="93"/>
      <c r="V565" s="93"/>
      <c r="W565" s="93"/>
      <c r="X565" s="93"/>
      <c r="Y565" s="93"/>
      <c r="Z565" s="93"/>
      <c r="AA565" s="93"/>
      <c r="AD565"/>
      <c r="AE565"/>
      <c r="AF565"/>
      <c r="AG565"/>
      <c r="AH565"/>
      <c r="AI565"/>
      <c r="AJ565"/>
      <c r="AK565"/>
      <c r="AL565"/>
      <c r="AM565"/>
      <c r="AN565"/>
      <c r="AO565"/>
      <c r="AP565"/>
      <c r="AQ565"/>
      <c r="AR565"/>
      <c r="AS565"/>
    </row>
    <row r="566" spans="1:45" s="75" customFormat="1" x14ac:dyDescent="0.25">
      <c r="A566" s="64"/>
      <c r="B566"/>
      <c r="C566"/>
      <c r="D566" s="93"/>
      <c r="E566" s="93"/>
      <c r="F566" s="93"/>
      <c r="G566" s="93"/>
      <c r="H566" s="93"/>
      <c r="I566" s="93"/>
      <c r="J566" s="93"/>
      <c r="K566" s="93"/>
      <c r="L566" s="93"/>
      <c r="M566" s="93"/>
      <c r="N566" s="93"/>
      <c r="O566" s="93"/>
      <c r="P566" s="93"/>
      <c r="Q566" s="93"/>
      <c r="R566" s="93"/>
      <c r="S566" s="103"/>
      <c r="T566" s="93"/>
      <c r="U566" s="93"/>
      <c r="V566" s="93"/>
      <c r="W566" s="93"/>
      <c r="X566" s="93"/>
      <c r="Y566" s="93"/>
      <c r="Z566" s="93"/>
      <c r="AA566" s="93"/>
      <c r="AD566"/>
      <c r="AE566"/>
      <c r="AF566"/>
      <c r="AG566"/>
      <c r="AH566"/>
      <c r="AI566"/>
      <c r="AJ566"/>
      <c r="AK566"/>
      <c r="AL566"/>
      <c r="AM566"/>
      <c r="AN566"/>
      <c r="AO566"/>
      <c r="AP566"/>
      <c r="AQ566"/>
      <c r="AR566"/>
      <c r="AS566"/>
    </row>
    <row r="567" spans="1:45" s="75" customFormat="1" x14ac:dyDescent="0.25">
      <c r="A567" s="64"/>
      <c r="B567"/>
      <c r="C567"/>
      <c r="D567" s="93"/>
      <c r="E567" s="93"/>
      <c r="F567" s="93"/>
      <c r="G567" s="93"/>
      <c r="H567" s="93"/>
      <c r="I567" s="93"/>
      <c r="J567" s="93"/>
      <c r="K567" s="93"/>
      <c r="L567" s="93"/>
      <c r="M567" s="93"/>
      <c r="N567" s="93"/>
      <c r="O567" s="93"/>
      <c r="P567" s="93"/>
      <c r="Q567" s="93"/>
      <c r="R567" s="93"/>
      <c r="S567" s="93"/>
      <c r="T567" s="93"/>
      <c r="U567" s="93"/>
      <c r="V567" s="93"/>
      <c r="W567" s="93"/>
      <c r="X567" s="93"/>
      <c r="Y567" s="93"/>
      <c r="Z567" s="93"/>
      <c r="AA567" s="93"/>
      <c r="AD567"/>
      <c r="AE567"/>
      <c r="AF567"/>
      <c r="AG567"/>
      <c r="AH567"/>
      <c r="AI567"/>
      <c r="AJ567"/>
      <c r="AK567"/>
      <c r="AL567"/>
      <c r="AM567"/>
      <c r="AN567"/>
      <c r="AO567"/>
      <c r="AP567"/>
      <c r="AQ567"/>
      <c r="AR567"/>
      <c r="AS567"/>
    </row>
    <row r="568" spans="1:45" s="75" customFormat="1" x14ac:dyDescent="0.25">
      <c r="A568" s="64"/>
      <c r="B568"/>
      <c r="C568"/>
      <c r="D568" s="93"/>
      <c r="E568" s="93"/>
      <c r="F568" s="93"/>
      <c r="G568" s="93"/>
      <c r="H568" s="93"/>
      <c r="I568" s="93"/>
      <c r="J568" s="93"/>
      <c r="K568" s="93"/>
      <c r="L568" s="93"/>
      <c r="M568" s="93"/>
      <c r="N568" s="93"/>
      <c r="O568" s="93"/>
      <c r="P568" s="93"/>
      <c r="Q568" s="93"/>
      <c r="R568" s="93"/>
      <c r="S568" s="93"/>
      <c r="T568" s="93"/>
      <c r="U568" s="93"/>
      <c r="V568" s="93"/>
      <c r="W568" s="93"/>
      <c r="X568" s="93"/>
      <c r="Y568" s="93"/>
      <c r="Z568" s="93"/>
      <c r="AA568" s="93"/>
      <c r="AD568"/>
      <c r="AE568"/>
      <c r="AF568"/>
      <c r="AG568"/>
      <c r="AH568"/>
      <c r="AI568"/>
      <c r="AJ568"/>
      <c r="AK568"/>
      <c r="AL568"/>
      <c r="AM568"/>
      <c r="AN568"/>
      <c r="AO568"/>
      <c r="AP568"/>
      <c r="AQ568"/>
      <c r="AR568"/>
      <c r="AS568"/>
    </row>
    <row r="569" spans="1:45" s="75" customFormat="1" x14ac:dyDescent="0.25">
      <c r="A569" s="64"/>
      <c r="B569"/>
      <c r="C569"/>
      <c r="D569" s="93"/>
      <c r="E569" s="93"/>
      <c r="F569" s="93"/>
      <c r="G569" s="93"/>
      <c r="H569" s="93"/>
      <c r="I569" s="93"/>
      <c r="J569" s="93"/>
      <c r="K569" s="93"/>
      <c r="L569" s="93"/>
      <c r="M569" s="93"/>
      <c r="N569" s="93"/>
      <c r="O569" s="93"/>
      <c r="P569" s="93"/>
      <c r="Q569" s="93"/>
      <c r="R569" s="93"/>
      <c r="S569" s="93"/>
      <c r="T569" s="93"/>
      <c r="U569" s="93"/>
      <c r="V569" s="93"/>
      <c r="W569" s="93"/>
      <c r="X569" s="93"/>
      <c r="Y569" s="93"/>
      <c r="Z569" s="93"/>
      <c r="AA569" s="93"/>
      <c r="AD569"/>
      <c r="AE569"/>
      <c r="AF569"/>
      <c r="AG569"/>
      <c r="AH569"/>
      <c r="AI569"/>
      <c r="AJ569"/>
      <c r="AK569"/>
      <c r="AL569"/>
      <c r="AM569"/>
      <c r="AN569"/>
      <c r="AO569"/>
      <c r="AP569"/>
      <c r="AQ569"/>
      <c r="AR569"/>
      <c r="AS569"/>
    </row>
    <row r="570" spans="1:45" s="75" customFormat="1" x14ac:dyDescent="0.25">
      <c r="A570" s="64"/>
      <c r="B570"/>
      <c r="C570"/>
      <c r="D570" s="93"/>
      <c r="E570" s="93"/>
      <c r="F570" s="93"/>
      <c r="G570" s="93"/>
      <c r="H570" s="93"/>
      <c r="I570" s="93"/>
      <c r="J570" s="93"/>
      <c r="K570" s="93"/>
      <c r="L570" s="93"/>
      <c r="M570" s="93"/>
      <c r="N570" s="93"/>
      <c r="O570" s="93"/>
      <c r="P570" s="93"/>
      <c r="Q570" s="93"/>
      <c r="R570" s="93"/>
      <c r="S570" s="103"/>
      <c r="T570" s="93"/>
      <c r="U570" s="93"/>
      <c r="V570" s="93"/>
      <c r="W570" s="93"/>
      <c r="X570" s="93"/>
      <c r="Y570" s="93"/>
      <c r="Z570" s="93"/>
      <c r="AA570" s="93"/>
      <c r="AD570"/>
      <c r="AE570"/>
      <c r="AF570"/>
      <c r="AG570"/>
      <c r="AH570"/>
      <c r="AI570"/>
      <c r="AJ570"/>
      <c r="AK570"/>
      <c r="AL570"/>
      <c r="AM570"/>
      <c r="AN570"/>
      <c r="AO570"/>
      <c r="AP570"/>
      <c r="AQ570"/>
      <c r="AR570"/>
      <c r="AS570"/>
    </row>
    <row r="571" spans="1:45" s="75" customFormat="1" x14ac:dyDescent="0.25">
      <c r="A571" s="64"/>
      <c r="B571"/>
      <c r="C571"/>
      <c r="D571" s="93"/>
      <c r="E571" s="93"/>
      <c r="F571" s="93"/>
      <c r="G571" s="93"/>
      <c r="H571" s="93"/>
      <c r="I571" s="93"/>
      <c r="J571" s="93"/>
      <c r="K571" s="93"/>
      <c r="L571" s="93"/>
      <c r="M571" s="93"/>
      <c r="N571" s="93"/>
      <c r="O571" s="93"/>
      <c r="P571" s="93"/>
      <c r="Q571" s="93"/>
      <c r="R571" s="93"/>
      <c r="S571" s="103"/>
      <c r="T571" s="93"/>
      <c r="U571" s="93"/>
      <c r="V571" s="93"/>
      <c r="W571" s="93"/>
      <c r="X571" s="93"/>
      <c r="Y571" s="93"/>
      <c r="Z571" s="93"/>
      <c r="AA571" s="93"/>
      <c r="AD571"/>
      <c r="AE571"/>
      <c r="AF571"/>
      <c r="AG571"/>
      <c r="AH571"/>
      <c r="AI571"/>
      <c r="AJ571"/>
      <c r="AK571"/>
      <c r="AL571"/>
      <c r="AM571"/>
      <c r="AN571"/>
      <c r="AO571"/>
      <c r="AP571"/>
      <c r="AQ571"/>
      <c r="AR571"/>
      <c r="AS571"/>
    </row>
    <row r="572" spans="1:45" s="75" customFormat="1" x14ac:dyDescent="0.25">
      <c r="A572" s="64"/>
      <c r="B572"/>
      <c r="C572"/>
      <c r="D572" s="93"/>
      <c r="E572" s="93"/>
      <c r="F572" s="93"/>
      <c r="G572" s="93"/>
      <c r="H572" s="93"/>
      <c r="I572" s="93"/>
      <c r="J572" s="93"/>
      <c r="K572" s="93"/>
      <c r="L572" s="93"/>
      <c r="M572" s="93"/>
      <c r="N572" s="93"/>
      <c r="O572" s="93"/>
      <c r="P572" s="93"/>
      <c r="Q572" s="93"/>
      <c r="R572" s="93"/>
      <c r="S572" s="93"/>
      <c r="T572" s="93"/>
      <c r="U572" s="93"/>
      <c r="V572" s="93"/>
      <c r="W572" s="93"/>
      <c r="X572" s="93"/>
      <c r="Y572" s="93"/>
      <c r="Z572" s="93"/>
      <c r="AA572" s="93"/>
      <c r="AD572"/>
      <c r="AE572"/>
      <c r="AF572"/>
      <c r="AG572"/>
      <c r="AH572"/>
      <c r="AI572"/>
      <c r="AJ572"/>
      <c r="AK572"/>
      <c r="AL572"/>
      <c r="AM572"/>
      <c r="AN572"/>
      <c r="AO572"/>
      <c r="AP572"/>
      <c r="AQ572"/>
      <c r="AR572"/>
      <c r="AS572"/>
    </row>
    <row r="573" spans="1:45" s="75" customFormat="1" x14ac:dyDescent="0.25">
      <c r="A573" s="64"/>
      <c r="B573"/>
      <c r="C573"/>
      <c r="D573" s="93"/>
      <c r="E573" s="93"/>
      <c r="F573" s="93"/>
      <c r="G573" s="93"/>
      <c r="H573" s="93"/>
      <c r="I573" s="93"/>
      <c r="J573" s="93"/>
      <c r="K573" s="93"/>
      <c r="L573" s="93"/>
      <c r="M573" s="93"/>
      <c r="N573" s="93"/>
      <c r="O573" s="93"/>
      <c r="P573" s="93"/>
      <c r="Q573" s="93"/>
      <c r="R573" s="93"/>
      <c r="S573" s="103"/>
      <c r="T573" s="93"/>
      <c r="U573" s="93"/>
      <c r="V573" s="93"/>
      <c r="W573" s="93"/>
      <c r="X573" s="93"/>
      <c r="Y573" s="93"/>
      <c r="Z573" s="93"/>
      <c r="AA573" s="93"/>
      <c r="AD573"/>
      <c r="AE573"/>
      <c r="AF573"/>
      <c r="AG573"/>
      <c r="AH573"/>
      <c r="AI573"/>
      <c r="AJ573"/>
      <c r="AK573"/>
      <c r="AL573"/>
      <c r="AM573"/>
      <c r="AN573"/>
      <c r="AO573"/>
      <c r="AP573"/>
      <c r="AQ573"/>
      <c r="AR573"/>
      <c r="AS573"/>
    </row>
    <row r="574" spans="1:45" s="75" customFormat="1" x14ac:dyDescent="0.25">
      <c r="A574" s="64"/>
      <c r="B574"/>
      <c r="C574"/>
      <c r="D574" s="93"/>
      <c r="E574" s="93"/>
      <c r="F574" s="93"/>
      <c r="G574" s="93"/>
      <c r="H574" s="93"/>
      <c r="I574" s="93"/>
      <c r="J574" s="93"/>
      <c r="K574" s="93"/>
      <c r="L574" s="93"/>
      <c r="M574" s="93"/>
      <c r="N574" s="93"/>
      <c r="O574" s="93"/>
      <c r="P574" s="93"/>
      <c r="Q574" s="93"/>
      <c r="R574" s="93"/>
      <c r="S574" s="93"/>
      <c r="T574" s="93"/>
      <c r="U574" s="93"/>
      <c r="V574" s="93"/>
      <c r="W574" s="93"/>
      <c r="X574" s="93"/>
      <c r="Y574" s="93"/>
      <c r="Z574" s="93"/>
      <c r="AA574" s="93"/>
      <c r="AD574"/>
      <c r="AE574"/>
      <c r="AF574"/>
      <c r="AG574"/>
      <c r="AH574"/>
      <c r="AI574"/>
      <c r="AJ574"/>
      <c r="AK574"/>
      <c r="AL574"/>
      <c r="AM574"/>
      <c r="AN574"/>
      <c r="AO574"/>
      <c r="AP574"/>
      <c r="AQ574"/>
      <c r="AR574"/>
      <c r="AS574"/>
    </row>
    <row r="575" spans="1:45" s="75" customFormat="1" x14ac:dyDescent="0.25">
      <c r="A575" s="64"/>
      <c r="B575"/>
      <c r="C575"/>
      <c r="D575" s="93"/>
      <c r="E575" s="93"/>
      <c r="F575" s="93"/>
      <c r="G575" s="93"/>
      <c r="H575" s="93"/>
      <c r="I575" s="93"/>
      <c r="J575" s="93"/>
      <c r="K575" s="93"/>
      <c r="L575" s="93"/>
      <c r="M575" s="93"/>
      <c r="N575" s="93"/>
      <c r="O575" s="93"/>
      <c r="P575" s="93"/>
      <c r="Q575" s="93"/>
      <c r="R575" s="93"/>
      <c r="S575" s="103"/>
      <c r="T575" s="93"/>
      <c r="U575" s="93"/>
      <c r="V575" s="93"/>
      <c r="W575" s="93"/>
      <c r="X575" s="93"/>
      <c r="Y575" s="93"/>
      <c r="Z575" s="93"/>
      <c r="AA575" s="93"/>
      <c r="AD575"/>
      <c r="AE575"/>
      <c r="AF575"/>
      <c r="AG575"/>
      <c r="AH575"/>
      <c r="AI575"/>
      <c r="AJ575"/>
      <c r="AK575"/>
      <c r="AL575"/>
      <c r="AM575"/>
      <c r="AN575"/>
      <c r="AO575"/>
      <c r="AP575"/>
      <c r="AQ575"/>
      <c r="AR575"/>
      <c r="AS575"/>
    </row>
    <row r="576" spans="1:45" s="75" customFormat="1" x14ac:dyDescent="0.25">
      <c r="A576" s="64"/>
      <c r="B576"/>
      <c r="C576"/>
      <c r="D576" s="93"/>
      <c r="E576" s="93"/>
      <c r="F576" s="93"/>
      <c r="G576" s="93"/>
      <c r="H576" s="93"/>
      <c r="I576" s="93"/>
      <c r="J576" s="93"/>
      <c r="K576" s="93"/>
      <c r="L576" s="93"/>
      <c r="M576" s="93"/>
      <c r="N576" s="93"/>
      <c r="O576" s="93"/>
      <c r="P576" s="93"/>
      <c r="Q576" s="93"/>
      <c r="R576" s="93"/>
      <c r="S576" s="93"/>
      <c r="T576" s="93"/>
      <c r="U576" s="93"/>
      <c r="V576" s="93"/>
      <c r="W576" s="93"/>
      <c r="X576" s="93"/>
      <c r="Y576" s="93"/>
      <c r="Z576" s="93"/>
      <c r="AA576" s="93"/>
      <c r="AD576"/>
      <c r="AE576"/>
      <c r="AF576"/>
      <c r="AG576"/>
      <c r="AH576"/>
      <c r="AI576"/>
      <c r="AJ576"/>
      <c r="AK576"/>
      <c r="AL576"/>
      <c r="AM576"/>
      <c r="AN576"/>
      <c r="AO576"/>
      <c r="AP576"/>
      <c r="AQ576"/>
      <c r="AR576"/>
      <c r="AS576"/>
    </row>
    <row r="577" spans="1:45" s="75" customFormat="1" x14ac:dyDescent="0.25">
      <c r="A577" s="64"/>
      <c r="B577"/>
      <c r="C577"/>
      <c r="D577" s="93"/>
      <c r="E577" s="93"/>
      <c r="F577" s="93"/>
      <c r="G577" s="93"/>
      <c r="H577" s="93"/>
      <c r="I577" s="93"/>
      <c r="J577" s="93"/>
      <c r="K577" s="93"/>
      <c r="L577" s="93"/>
      <c r="M577" s="93"/>
      <c r="N577" s="93"/>
      <c r="O577" s="93"/>
      <c r="P577" s="93"/>
      <c r="Q577" s="93"/>
      <c r="R577" s="93"/>
      <c r="S577" s="93"/>
      <c r="T577" s="93"/>
      <c r="U577" s="93"/>
      <c r="V577" s="93"/>
      <c r="W577" s="93"/>
      <c r="X577" s="93"/>
      <c r="Y577" s="93"/>
      <c r="Z577" s="93"/>
      <c r="AA577" s="93"/>
      <c r="AD577"/>
      <c r="AE577"/>
      <c r="AF577"/>
      <c r="AG577"/>
      <c r="AH577"/>
      <c r="AI577"/>
      <c r="AJ577"/>
      <c r="AK577"/>
      <c r="AL577"/>
      <c r="AM577"/>
      <c r="AN577"/>
      <c r="AO577"/>
      <c r="AP577"/>
      <c r="AQ577"/>
      <c r="AR577"/>
      <c r="AS577"/>
    </row>
    <row r="578" spans="1:45" s="75" customFormat="1" x14ac:dyDescent="0.25">
      <c r="A578" s="64"/>
      <c r="B578"/>
      <c r="C578"/>
      <c r="D578" s="93"/>
      <c r="E578" s="93"/>
      <c r="F578" s="93"/>
      <c r="G578" s="93"/>
      <c r="H578" s="93"/>
      <c r="I578" s="93"/>
      <c r="J578" s="93"/>
      <c r="K578" s="93"/>
      <c r="L578" s="93"/>
      <c r="M578" s="93"/>
      <c r="N578" s="93"/>
      <c r="O578" s="93"/>
      <c r="P578" s="93"/>
      <c r="Q578" s="93"/>
      <c r="R578" s="93"/>
      <c r="S578" s="93"/>
      <c r="T578" s="93"/>
      <c r="U578" s="93"/>
      <c r="V578" s="93"/>
      <c r="W578" s="93"/>
      <c r="X578" s="93"/>
      <c r="Y578" s="93"/>
      <c r="Z578" s="93"/>
      <c r="AA578" s="93"/>
      <c r="AD578"/>
      <c r="AE578"/>
      <c r="AF578"/>
      <c r="AG578"/>
      <c r="AH578"/>
      <c r="AI578"/>
      <c r="AJ578"/>
      <c r="AK578"/>
      <c r="AL578"/>
      <c r="AM578"/>
      <c r="AN578"/>
      <c r="AO578"/>
      <c r="AP578"/>
      <c r="AQ578"/>
      <c r="AR578"/>
      <c r="AS578"/>
    </row>
    <row r="579" spans="1:45" s="75" customFormat="1" x14ac:dyDescent="0.25">
      <c r="A579" s="64"/>
      <c r="B579"/>
      <c r="C579"/>
      <c r="D579" s="93"/>
      <c r="E579" s="93"/>
      <c r="F579" s="93"/>
      <c r="G579" s="93"/>
      <c r="H579" s="93"/>
      <c r="I579" s="93"/>
      <c r="J579" s="93"/>
      <c r="K579" s="93"/>
      <c r="L579" s="93"/>
      <c r="M579" s="93"/>
      <c r="N579" s="93"/>
      <c r="O579" s="93"/>
      <c r="P579" s="93"/>
      <c r="Q579" s="93"/>
      <c r="R579" s="93"/>
      <c r="S579" s="93"/>
      <c r="T579" s="93"/>
      <c r="U579" s="93"/>
      <c r="V579" s="93"/>
      <c r="W579" s="93"/>
      <c r="X579" s="93"/>
      <c r="Y579" s="93"/>
      <c r="Z579" s="93"/>
      <c r="AA579" s="93"/>
      <c r="AD579"/>
      <c r="AE579"/>
      <c r="AF579"/>
      <c r="AG579"/>
      <c r="AH579"/>
      <c r="AI579"/>
      <c r="AJ579"/>
      <c r="AK579"/>
      <c r="AL579"/>
      <c r="AM579"/>
      <c r="AN579"/>
      <c r="AO579"/>
      <c r="AP579"/>
      <c r="AQ579"/>
      <c r="AR579"/>
      <c r="AS579"/>
    </row>
    <row r="580" spans="1:45" s="75" customFormat="1" x14ac:dyDescent="0.25">
      <c r="A580" s="64"/>
      <c r="B580"/>
      <c r="C580"/>
      <c r="D580" s="93"/>
      <c r="E580" s="93"/>
      <c r="F580" s="93"/>
      <c r="G580" s="93"/>
      <c r="H580" s="93"/>
      <c r="I580" s="93"/>
      <c r="J580" s="93"/>
      <c r="K580" s="93"/>
      <c r="L580" s="93"/>
      <c r="M580" s="93"/>
      <c r="N580" s="93"/>
      <c r="O580" s="93"/>
      <c r="P580" s="93"/>
      <c r="Q580" s="93"/>
      <c r="R580" s="93"/>
      <c r="S580" s="103"/>
      <c r="T580" s="93"/>
      <c r="U580" s="93"/>
      <c r="V580" s="93"/>
      <c r="W580" s="93"/>
      <c r="X580" s="93"/>
      <c r="Y580" s="93"/>
      <c r="Z580" s="93"/>
      <c r="AA580" s="93"/>
      <c r="AD580"/>
      <c r="AE580"/>
      <c r="AF580"/>
      <c r="AG580"/>
      <c r="AH580"/>
      <c r="AI580"/>
      <c r="AJ580"/>
      <c r="AK580"/>
      <c r="AL580"/>
      <c r="AM580"/>
      <c r="AN580"/>
      <c r="AO580"/>
      <c r="AP580"/>
      <c r="AQ580"/>
      <c r="AR580"/>
      <c r="AS580"/>
    </row>
    <row r="581" spans="1:45" s="75" customFormat="1" x14ac:dyDescent="0.25">
      <c r="A581" s="64"/>
      <c r="B581"/>
      <c r="C581"/>
      <c r="D581" s="93"/>
      <c r="E581" s="93"/>
      <c r="F581" s="93"/>
      <c r="G581" s="93"/>
      <c r="H581" s="93"/>
      <c r="I581" s="93"/>
      <c r="J581" s="93"/>
      <c r="K581" s="93"/>
      <c r="L581" s="93"/>
      <c r="M581" s="93"/>
      <c r="N581" s="93"/>
      <c r="O581" s="93"/>
      <c r="P581" s="93"/>
      <c r="Q581" s="93"/>
      <c r="R581" s="93"/>
      <c r="S581" s="93"/>
      <c r="T581" s="93"/>
      <c r="U581" s="93"/>
      <c r="V581" s="93"/>
      <c r="W581" s="93"/>
      <c r="X581" s="93"/>
      <c r="Y581" s="93"/>
      <c r="Z581" s="93"/>
      <c r="AA581" s="93"/>
      <c r="AD581"/>
      <c r="AE581"/>
      <c r="AF581"/>
      <c r="AG581"/>
      <c r="AH581"/>
      <c r="AI581"/>
      <c r="AJ581"/>
      <c r="AK581"/>
      <c r="AL581"/>
      <c r="AM581"/>
      <c r="AN581"/>
      <c r="AO581"/>
      <c r="AP581"/>
      <c r="AQ581"/>
      <c r="AR581"/>
      <c r="AS581"/>
    </row>
    <row r="582" spans="1:45" s="75" customFormat="1" x14ac:dyDescent="0.25">
      <c r="A582" s="64"/>
      <c r="B582"/>
      <c r="C582"/>
      <c r="D582" s="93"/>
      <c r="E582" s="93"/>
      <c r="F582" s="93"/>
      <c r="G582" s="93"/>
      <c r="H582" s="93"/>
      <c r="I582" s="93"/>
      <c r="J582" s="93"/>
      <c r="K582" s="93"/>
      <c r="L582" s="93"/>
      <c r="M582" s="93"/>
      <c r="N582" s="93"/>
      <c r="O582" s="93"/>
      <c r="P582" s="93"/>
      <c r="Q582" s="93"/>
      <c r="R582" s="93"/>
      <c r="S582" s="93"/>
      <c r="T582" s="93"/>
      <c r="U582" s="93"/>
      <c r="V582" s="93"/>
      <c r="W582" s="93"/>
      <c r="X582" s="93"/>
      <c r="Y582" s="93"/>
      <c r="Z582" s="93"/>
      <c r="AA582" s="93"/>
      <c r="AD582"/>
      <c r="AE582"/>
      <c r="AF582"/>
      <c r="AG582"/>
      <c r="AH582"/>
      <c r="AI582"/>
      <c r="AJ582"/>
      <c r="AK582"/>
      <c r="AL582"/>
      <c r="AM582"/>
      <c r="AN582"/>
      <c r="AO582"/>
      <c r="AP582"/>
      <c r="AQ582"/>
      <c r="AR582"/>
      <c r="AS582"/>
    </row>
    <row r="583" spans="1:45" s="75" customFormat="1" x14ac:dyDescent="0.25">
      <c r="A583" s="64"/>
      <c r="B583"/>
      <c r="C583"/>
      <c r="D583" s="93"/>
      <c r="E583" s="93"/>
      <c r="F583" s="93"/>
      <c r="G583" s="93"/>
      <c r="H583" s="93"/>
      <c r="I583" s="93"/>
      <c r="J583" s="93"/>
      <c r="K583" s="93"/>
      <c r="L583" s="93"/>
      <c r="M583" s="93"/>
      <c r="N583" s="93"/>
      <c r="O583" s="93"/>
      <c r="P583" s="93"/>
      <c r="Q583" s="93"/>
      <c r="R583" s="93"/>
      <c r="S583" s="103"/>
      <c r="T583" s="93"/>
      <c r="U583" s="93"/>
      <c r="V583" s="93"/>
      <c r="W583" s="93"/>
      <c r="X583" s="93"/>
      <c r="Y583" s="93"/>
      <c r="Z583" s="93"/>
      <c r="AA583" s="93"/>
      <c r="AD583"/>
      <c r="AE583"/>
      <c r="AF583"/>
      <c r="AG583"/>
      <c r="AH583"/>
      <c r="AI583"/>
      <c r="AJ583"/>
      <c r="AK583"/>
      <c r="AL583"/>
      <c r="AM583"/>
      <c r="AN583"/>
      <c r="AO583"/>
      <c r="AP583"/>
      <c r="AQ583"/>
      <c r="AR583"/>
      <c r="AS583"/>
    </row>
    <row r="584" spans="1:45" s="75" customFormat="1" x14ac:dyDescent="0.25">
      <c r="A584" s="64"/>
      <c r="B584"/>
      <c r="C584"/>
      <c r="D584" s="93"/>
      <c r="E584" s="93"/>
      <c r="F584" s="93"/>
      <c r="G584" s="93"/>
      <c r="H584" s="93"/>
      <c r="I584" s="93"/>
      <c r="J584" s="93"/>
      <c r="K584" s="93"/>
      <c r="L584" s="93"/>
      <c r="M584" s="93"/>
      <c r="N584" s="93"/>
      <c r="O584" s="93"/>
      <c r="P584" s="93"/>
      <c r="Q584" s="93"/>
      <c r="R584" s="93"/>
      <c r="S584" s="93"/>
      <c r="T584" s="93"/>
      <c r="U584" s="93"/>
      <c r="V584" s="93"/>
      <c r="W584" s="93"/>
      <c r="X584" s="93"/>
      <c r="Y584" s="93"/>
      <c r="Z584" s="93"/>
      <c r="AA584" s="93"/>
      <c r="AD584"/>
      <c r="AE584"/>
      <c r="AF584"/>
      <c r="AG584"/>
      <c r="AH584"/>
      <c r="AI584"/>
      <c r="AJ584"/>
      <c r="AK584"/>
      <c r="AL584"/>
      <c r="AM584"/>
      <c r="AN584"/>
      <c r="AO584"/>
      <c r="AP584"/>
      <c r="AQ584"/>
      <c r="AR584"/>
      <c r="AS584"/>
    </row>
    <row r="585" spans="1:45" s="75" customFormat="1" x14ac:dyDescent="0.25">
      <c r="A585" s="64"/>
      <c r="B585"/>
      <c r="C585"/>
      <c r="D585" s="93"/>
      <c r="E585" s="93"/>
      <c r="F585" s="93"/>
      <c r="G585" s="93"/>
      <c r="H585" s="93"/>
      <c r="I585" s="93"/>
      <c r="J585" s="93"/>
      <c r="K585" s="93"/>
      <c r="L585" s="93"/>
      <c r="M585" s="93"/>
      <c r="N585" s="93"/>
      <c r="O585" s="93"/>
      <c r="P585" s="93"/>
      <c r="Q585" s="93"/>
      <c r="R585" s="93"/>
      <c r="S585" s="103"/>
      <c r="T585" s="93"/>
      <c r="U585" s="93"/>
      <c r="V585" s="93"/>
      <c r="W585" s="93"/>
      <c r="X585" s="93"/>
      <c r="Y585" s="93"/>
      <c r="Z585" s="93"/>
      <c r="AA585" s="93"/>
      <c r="AD585"/>
      <c r="AE585"/>
      <c r="AF585"/>
      <c r="AG585"/>
      <c r="AH585"/>
      <c r="AI585"/>
      <c r="AJ585"/>
      <c r="AK585"/>
      <c r="AL585"/>
      <c r="AM585"/>
      <c r="AN585"/>
      <c r="AO585"/>
      <c r="AP585"/>
      <c r="AQ585"/>
      <c r="AR585"/>
      <c r="AS585"/>
    </row>
    <row r="586" spans="1:45" s="75" customFormat="1" x14ac:dyDescent="0.25">
      <c r="A586" s="64"/>
      <c r="B586"/>
      <c r="C586"/>
      <c r="D586" s="93"/>
      <c r="E586" s="93"/>
      <c r="F586" s="93"/>
      <c r="G586" s="93"/>
      <c r="H586" s="93"/>
      <c r="I586" s="93"/>
      <c r="J586" s="93"/>
      <c r="K586" s="93"/>
      <c r="L586" s="93"/>
      <c r="M586" s="93"/>
      <c r="N586" s="93"/>
      <c r="O586" s="93"/>
      <c r="P586" s="93"/>
      <c r="Q586" s="93"/>
      <c r="R586" s="93"/>
      <c r="S586" s="93"/>
      <c r="T586" s="93"/>
      <c r="U586" s="93"/>
      <c r="V586" s="93"/>
      <c r="W586" s="93"/>
      <c r="X586" s="93"/>
      <c r="Y586" s="93"/>
      <c r="Z586" s="93"/>
      <c r="AA586" s="93"/>
      <c r="AD586"/>
      <c r="AE586"/>
      <c r="AF586"/>
      <c r="AG586"/>
      <c r="AH586"/>
      <c r="AI586"/>
      <c r="AJ586"/>
      <c r="AK586"/>
      <c r="AL586"/>
      <c r="AM586"/>
      <c r="AN586"/>
      <c r="AO586"/>
      <c r="AP586"/>
      <c r="AQ586"/>
      <c r="AR586"/>
      <c r="AS586"/>
    </row>
    <row r="587" spans="1:45" s="75" customFormat="1" x14ac:dyDescent="0.25">
      <c r="A587" s="64"/>
      <c r="B587"/>
      <c r="C587"/>
      <c r="D587" s="93"/>
      <c r="E587" s="93"/>
      <c r="F587" s="93"/>
      <c r="G587" s="93"/>
      <c r="H587" s="93"/>
      <c r="I587" s="93"/>
      <c r="J587" s="93"/>
      <c r="K587" s="93"/>
      <c r="L587" s="93"/>
      <c r="M587" s="93"/>
      <c r="N587" s="93"/>
      <c r="O587" s="93"/>
      <c r="P587" s="93"/>
      <c r="Q587" s="93"/>
      <c r="R587" s="93"/>
      <c r="S587" s="93"/>
      <c r="T587" s="93"/>
      <c r="U587" s="93"/>
      <c r="V587" s="93"/>
      <c r="W587" s="93"/>
      <c r="X587" s="93"/>
      <c r="Y587" s="93"/>
      <c r="Z587" s="93"/>
      <c r="AA587" s="93"/>
      <c r="AD587"/>
      <c r="AE587"/>
      <c r="AF587"/>
      <c r="AG587"/>
      <c r="AH587"/>
      <c r="AI587"/>
      <c r="AJ587"/>
      <c r="AK587"/>
      <c r="AL587"/>
      <c r="AM587"/>
      <c r="AN587"/>
      <c r="AO587"/>
      <c r="AP587"/>
      <c r="AQ587"/>
      <c r="AR587"/>
      <c r="AS587"/>
    </row>
    <row r="588" spans="1:45" s="75" customFormat="1" x14ac:dyDescent="0.25">
      <c r="A588" s="64"/>
      <c r="B588"/>
      <c r="C588"/>
      <c r="D588" s="93"/>
      <c r="E588" s="93"/>
      <c r="F588" s="93"/>
      <c r="G588" s="93"/>
      <c r="H588" s="93"/>
      <c r="I588" s="93"/>
      <c r="J588" s="93"/>
      <c r="K588" s="93"/>
      <c r="L588" s="93"/>
      <c r="M588" s="93"/>
      <c r="N588" s="93"/>
      <c r="O588" s="93"/>
      <c r="P588" s="93"/>
      <c r="Q588" s="93"/>
      <c r="R588" s="93"/>
      <c r="S588" s="93"/>
      <c r="T588" s="93"/>
      <c r="U588" s="93"/>
      <c r="V588" s="93"/>
      <c r="W588" s="93"/>
      <c r="X588" s="93"/>
      <c r="Y588" s="93"/>
      <c r="Z588" s="93"/>
      <c r="AA588" s="93"/>
      <c r="AD588"/>
      <c r="AE588"/>
      <c r="AF588"/>
      <c r="AG588"/>
      <c r="AH588"/>
      <c r="AI588"/>
      <c r="AJ588"/>
      <c r="AK588"/>
      <c r="AL588"/>
      <c r="AM588"/>
      <c r="AN588"/>
      <c r="AO588"/>
      <c r="AP588"/>
      <c r="AQ588"/>
      <c r="AR588"/>
      <c r="AS588"/>
    </row>
    <row r="589" spans="1:45" s="75" customFormat="1" x14ac:dyDescent="0.25">
      <c r="A589" s="64"/>
      <c r="B589"/>
      <c r="C589"/>
      <c r="D589" s="93"/>
      <c r="E589" s="93"/>
      <c r="F589" s="93"/>
      <c r="G589" s="93"/>
      <c r="H589" s="93"/>
      <c r="I589" s="93"/>
      <c r="J589" s="93"/>
      <c r="K589" s="93"/>
      <c r="L589" s="93"/>
      <c r="M589" s="93"/>
      <c r="N589" s="93"/>
      <c r="O589" s="93"/>
      <c r="P589" s="93"/>
      <c r="Q589" s="93"/>
      <c r="R589" s="93"/>
      <c r="S589" s="93"/>
      <c r="T589" s="93"/>
      <c r="U589" s="93"/>
      <c r="V589" s="93"/>
      <c r="W589" s="93"/>
      <c r="X589" s="93"/>
      <c r="Y589" s="93"/>
      <c r="Z589" s="93"/>
      <c r="AA589" s="93"/>
      <c r="AD589"/>
      <c r="AE589"/>
      <c r="AF589"/>
      <c r="AG589"/>
      <c r="AH589"/>
      <c r="AI589"/>
      <c r="AJ589"/>
      <c r="AK589"/>
      <c r="AL589"/>
      <c r="AM589"/>
      <c r="AN589"/>
      <c r="AO589"/>
      <c r="AP589"/>
      <c r="AQ589"/>
      <c r="AR589"/>
      <c r="AS589"/>
    </row>
    <row r="590" spans="1:45" s="75" customFormat="1" x14ac:dyDescent="0.25">
      <c r="A590" s="64"/>
      <c r="B590"/>
      <c r="C590"/>
      <c r="D590" s="93"/>
      <c r="E590" s="93"/>
      <c r="F590" s="93"/>
      <c r="G590" s="93"/>
      <c r="H590" s="93"/>
      <c r="I590" s="93"/>
      <c r="J590" s="93"/>
      <c r="K590" s="93"/>
      <c r="L590" s="93"/>
      <c r="M590" s="93"/>
      <c r="N590" s="93"/>
      <c r="O590" s="93"/>
      <c r="P590" s="93"/>
      <c r="Q590" s="93"/>
      <c r="R590" s="93"/>
      <c r="S590" s="93"/>
      <c r="T590" s="93"/>
      <c r="U590" s="93"/>
      <c r="V590" s="93"/>
      <c r="W590" s="93"/>
      <c r="X590" s="93"/>
      <c r="Y590" s="93"/>
      <c r="Z590" s="93"/>
      <c r="AA590" s="93"/>
      <c r="AD590"/>
      <c r="AE590"/>
      <c r="AF590"/>
      <c r="AG590"/>
      <c r="AH590"/>
      <c r="AI590"/>
      <c r="AJ590"/>
      <c r="AK590"/>
      <c r="AL590"/>
      <c r="AM590"/>
      <c r="AN590"/>
      <c r="AO590"/>
      <c r="AP590"/>
      <c r="AQ590"/>
      <c r="AR590"/>
      <c r="AS590"/>
    </row>
    <row r="591" spans="1:45" s="75" customFormat="1" x14ac:dyDescent="0.25">
      <c r="A591" s="64"/>
      <c r="B591"/>
      <c r="C591"/>
      <c r="D591" s="93"/>
      <c r="E591" s="93"/>
      <c r="F591" s="93"/>
      <c r="G591" s="93"/>
      <c r="H591" s="93"/>
      <c r="I591" s="93"/>
      <c r="J591" s="93"/>
      <c r="K591" s="93"/>
      <c r="L591" s="93"/>
      <c r="M591" s="93"/>
      <c r="N591" s="93"/>
      <c r="O591" s="93"/>
      <c r="P591" s="93"/>
      <c r="Q591" s="93"/>
      <c r="R591" s="93"/>
      <c r="S591" s="103"/>
      <c r="T591" s="93"/>
      <c r="U591" s="93"/>
      <c r="V591" s="93"/>
      <c r="W591" s="93"/>
      <c r="X591" s="93"/>
      <c r="Y591" s="93"/>
      <c r="Z591" s="93"/>
      <c r="AA591" s="93"/>
      <c r="AD591"/>
      <c r="AE591"/>
      <c r="AF591"/>
      <c r="AG591"/>
      <c r="AH591"/>
      <c r="AI591"/>
      <c r="AJ591"/>
      <c r="AK591"/>
      <c r="AL591"/>
      <c r="AM591"/>
      <c r="AN591"/>
      <c r="AO591"/>
      <c r="AP591"/>
      <c r="AQ591"/>
      <c r="AR591"/>
      <c r="AS591"/>
    </row>
    <row r="592" spans="1:45" s="75" customFormat="1" x14ac:dyDescent="0.25">
      <c r="A592" s="64"/>
      <c r="B592"/>
      <c r="C592"/>
      <c r="D592" s="93"/>
      <c r="E592" s="93"/>
      <c r="F592" s="93"/>
      <c r="G592" s="93"/>
      <c r="H592" s="93"/>
      <c r="I592" s="93"/>
      <c r="J592" s="93"/>
      <c r="K592" s="93"/>
      <c r="L592" s="93"/>
      <c r="M592" s="93"/>
      <c r="N592" s="93"/>
      <c r="O592" s="93"/>
      <c r="P592" s="93"/>
      <c r="Q592" s="93"/>
      <c r="R592" s="93"/>
      <c r="S592" s="103"/>
      <c r="T592" s="93"/>
      <c r="U592" s="93"/>
      <c r="V592" s="93"/>
      <c r="W592" s="93"/>
      <c r="X592" s="93"/>
      <c r="Y592" s="93"/>
      <c r="Z592" s="93"/>
      <c r="AA592" s="93"/>
      <c r="AD592"/>
      <c r="AE592"/>
      <c r="AF592"/>
      <c r="AG592"/>
      <c r="AH592"/>
      <c r="AI592"/>
      <c r="AJ592"/>
      <c r="AK592"/>
      <c r="AL592"/>
      <c r="AM592"/>
      <c r="AN592"/>
      <c r="AO592"/>
      <c r="AP592"/>
      <c r="AQ592"/>
      <c r="AR592"/>
      <c r="AS592"/>
    </row>
    <row r="593" spans="1:45" s="75" customFormat="1" x14ac:dyDescent="0.25">
      <c r="A593" s="64"/>
      <c r="B593"/>
      <c r="C593"/>
      <c r="D593" s="93"/>
      <c r="E593" s="93"/>
      <c r="F593" s="93"/>
      <c r="G593" s="93"/>
      <c r="H593" s="93"/>
      <c r="I593" s="93"/>
      <c r="J593" s="93"/>
      <c r="K593" s="93"/>
      <c r="L593" s="93"/>
      <c r="M593" s="93"/>
      <c r="N593" s="93"/>
      <c r="O593" s="93"/>
      <c r="P593" s="93"/>
      <c r="Q593" s="93"/>
      <c r="R593" s="93"/>
      <c r="S593" s="93"/>
      <c r="T593" s="93"/>
      <c r="U593" s="93"/>
      <c r="V593" s="93"/>
      <c r="W593" s="93"/>
      <c r="X593" s="93"/>
      <c r="Y593" s="93"/>
      <c r="Z593" s="93"/>
      <c r="AA593" s="93"/>
      <c r="AD593"/>
      <c r="AE593"/>
      <c r="AF593"/>
      <c r="AG593"/>
      <c r="AH593"/>
      <c r="AI593"/>
      <c r="AJ593"/>
      <c r="AK593"/>
      <c r="AL593"/>
      <c r="AM593"/>
      <c r="AN593"/>
      <c r="AO593"/>
      <c r="AP593"/>
      <c r="AQ593"/>
      <c r="AR593"/>
      <c r="AS593"/>
    </row>
    <row r="594" spans="1:45" s="75" customFormat="1" x14ac:dyDescent="0.25">
      <c r="A594" s="64"/>
      <c r="B594"/>
      <c r="C594"/>
      <c r="D594" s="93"/>
      <c r="E594" s="93"/>
      <c r="F594" s="93"/>
      <c r="G594" s="93"/>
      <c r="H594" s="93"/>
      <c r="I594" s="93"/>
      <c r="J594" s="93"/>
      <c r="K594" s="93"/>
      <c r="L594" s="93"/>
      <c r="M594" s="93"/>
      <c r="N594" s="93"/>
      <c r="O594" s="93"/>
      <c r="P594" s="93"/>
      <c r="Q594" s="93"/>
      <c r="R594" s="93"/>
      <c r="S594" s="93"/>
      <c r="T594" s="93"/>
      <c r="U594" s="93"/>
      <c r="V594" s="93"/>
      <c r="W594" s="93"/>
      <c r="X594" s="93"/>
      <c r="Y594" s="93"/>
      <c r="Z594" s="93"/>
      <c r="AA594" s="93"/>
      <c r="AD594"/>
      <c r="AE594"/>
      <c r="AF594"/>
      <c r="AG594"/>
      <c r="AH594"/>
      <c r="AI594"/>
      <c r="AJ594"/>
      <c r="AK594"/>
      <c r="AL594"/>
      <c r="AM594"/>
      <c r="AN594"/>
      <c r="AO594"/>
      <c r="AP594"/>
      <c r="AQ594"/>
      <c r="AR594"/>
      <c r="AS594"/>
    </row>
    <row r="595" spans="1:45" s="75" customFormat="1" x14ac:dyDescent="0.25">
      <c r="A595" s="64"/>
      <c r="B595"/>
      <c r="C595"/>
      <c r="D595" s="93"/>
      <c r="E595" s="93"/>
      <c r="F595" s="93"/>
      <c r="G595" s="93"/>
      <c r="H595" s="93"/>
      <c r="I595" s="93"/>
      <c r="J595" s="93"/>
      <c r="K595" s="93"/>
      <c r="L595" s="93"/>
      <c r="M595" s="93"/>
      <c r="N595" s="93"/>
      <c r="O595" s="93"/>
      <c r="P595" s="93"/>
      <c r="Q595" s="93"/>
      <c r="R595" s="93"/>
      <c r="S595" s="93"/>
      <c r="T595" s="93"/>
      <c r="U595" s="93"/>
      <c r="V595" s="93"/>
      <c r="W595" s="93"/>
      <c r="X595" s="93"/>
      <c r="Y595" s="93"/>
      <c r="Z595" s="93"/>
      <c r="AA595" s="93"/>
      <c r="AD595"/>
      <c r="AE595"/>
      <c r="AF595"/>
      <c r="AG595"/>
      <c r="AH595"/>
      <c r="AI595"/>
      <c r="AJ595"/>
      <c r="AK595"/>
      <c r="AL595"/>
      <c r="AM595"/>
      <c r="AN595"/>
      <c r="AO595"/>
      <c r="AP595"/>
      <c r="AQ595"/>
      <c r="AR595"/>
      <c r="AS595"/>
    </row>
    <row r="596" spans="1:45" s="75" customFormat="1" x14ac:dyDescent="0.25">
      <c r="A596" s="64"/>
      <c r="B596"/>
      <c r="C596"/>
      <c r="D596" s="93"/>
      <c r="E596" s="93"/>
      <c r="F596" s="93"/>
      <c r="G596" s="93"/>
      <c r="H596" s="93"/>
      <c r="I596" s="93"/>
      <c r="J596" s="93"/>
      <c r="K596" s="93"/>
      <c r="L596" s="93"/>
      <c r="M596" s="93"/>
      <c r="N596" s="93"/>
      <c r="O596" s="93"/>
      <c r="P596" s="93"/>
      <c r="Q596" s="93"/>
      <c r="R596" s="93"/>
      <c r="S596" s="103"/>
      <c r="T596" s="93"/>
      <c r="U596" s="93"/>
      <c r="V596" s="93"/>
      <c r="W596" s="93"/>
      <c r="X596" s="93"/>
      <c r="Y596" s="93"/>
      <c r="Z596" s="93"/>
      <c r="AA596" s="93"/>
      <c r="AD596"/>
      <c r="AE596"/>
      <c r="AF596"/>
      <c r="AG596"/>
      <c r="AH596"/>
      <c r="AI596"/>
      <c r="AJ596"/>
      <c r="AK596"/>
      <c r="AL596"/>
      <c r="AM596"/>
      <c r="AN596"/>
      <c r="AO596"/>
      <c r="AP596"/>
      <c r="AQ596"/>
      <c r="AR596"/>
      <c r="AS596"/>
    </row>
    <row r="597" spans="1:45" s="75" customFormat="1" x14ac:dyDescent="0.25">
      <c r="A597" s="64"/>
      <c r="B597"/>
      <c r="C597"/>
      <c r="D597" s="93"/>
      <c r="E597" s="93"/>
      <c r="F597" s="93"/>
      <c r="G597" s="93"/>
      <c r="H597" s="93"/>
      <c r="I597" s="93"/>
      <c r="J597" s="93"/>
      <c r="K597" s="93"/>
      <c r="L597" s="93"/>
      <c r="M597" s="93"/>
      <c r="N597" s="93"/>
      <c r="O597" s="93"/>
      <c r="P597" s="93"/>
      <c r="Q597" s="93"/>
      <c r="R597" s="93"/>
      <c r="S597" s="93"/>
      <c r="T597" s="93"/>
      <c r="U597" s="93"/>
      <c r="V597" s="93"/>
      <c r="W597" s="93"/>
      <c r="X597" s="93"/>
      <c r="Y597" s="93"/>
      <c r="Z597" s="93"/>
      <c r="AA597" s="93"/>
      <c r="AD597"/>
      <c r="AE597"/>
      <c r="AF597"/>
      <c r="AG597"/>
      <c r="AH597"/>
      <c r="AI597"/>
      <c r="AJ597"/>
      <c r="AK597"/>
      <c r="AL597"/>
      <c r="AM597"/>
      <c r="AN597"/>
      <c r="AO597"/>
      <c r="AP597"/>
      <c r="AQ597"/>
      <c r="AR597"/>
      <c r="AS597"/>
    </row>
    <row r="598" spans="1:45" s="75" customFormat="1" x14ac:dyDescent="0.25">
      <c r="A598" s="64"/>
      <c r="B598"/>
      <c r="C598"/>
      <c r="D598" s="93"/>
      <c r="E598" s="93"/>
      <c r="F598" s="93"/>
      <c r="G598" s="93"/>
      <c r="H598" s="93"/>
      <c r="I598" s="93"/>
      <c r="J598" s="93"/>
      <c r="K598" s="93"/>
      <c r="L598" s="93"/>
      <c r="M598" s="93"/>
      <c r="N598" s="93"/>
      <c r="O598" s="93"/>
      <c r="P598" s="93"/>
      <c r="Q598" s="93"/>
      <c r="R598" s="93"/>
      <c r="S598" s="103"/>
      <c r="T598" s="93"/>
      <c r="U598" s="93"/>
      <c r="V598" s="93"/>
      <c r="W598" s="93"/>
      <c r="X598" s="93"/>
      <c r="Y598" s="93"/>
      <c r="Z598" s="93"/>
      <c r="AA598" s="93"/>
      <c r="AD598"/>
      <c r="AE598"/>
      <c r="AF598"/>
      <c r="AG598"/>
      <c r="AH598"/>
      <c r="AI598"/>
      <c r="AJ598"/>
      <c r="AK598"/>
      <c r="AL598"/>
      <c r="AM598"/>
      <c r="AN598"/>
      <c r="AO598"/>
      <c r="AP598"/>
      <c r="AQ598"/>
      <c r="AR598"/>
      <c r="AS598"/>
    </row>
    <row r="599" spans="1:45" s="75" customFormat="1" x14ac:dyDescent="0.25">
      <c r="A599" s="64"/>
      <c r="B599"/>
      <c r="C599"/>
      <c r="D599" s="93"/>
      <c r="E599" s="93"/>
      <c r="F599" s="93"/>
      <c r="G599" s="93"/>
      <c r="H599" s="93"/>
      <c r="I599" s="93"/>
      <c r="J599" s="93"/>
      <c r="K599" s="93"/>
      <c r="L599" s="93"/>
      <c r="M599" s="93"/>
      <c r="N599" s="93"/>
      <c r="O599" s="93"/>
      <c r="P599" s="93"/>
      <c r="Q599" s="93"/>
      <c r="R599" s="93"/>
      <c r="S599" s="103"/>
      <c r="T599" s="93"/>
      <c r="U599" s="93"/>
      <c r="V599" s="93"/>
      <c r="W599" s="93"/>
      <c r="X599" s="93"/>
      <c r="Y599" s="93"/>
      <c r="Z599" s="93"/>
      <c r="AA599" s="93"/>
      <c r="AD599"/>
      <c r="AE599"/>
      <c r="AF599"/>
      <c r="AG599"/>
      <c r="AH599"/>
      <c r="AI599"/>
      <c r="AJ599"/>
      <c r="AK599"/>
      <c r="AL599"/>
      <c r="AM599"/>
      <c r="AN599"/>
      <c r="AO599"/>
      <c r="AP599"/>
      <c r="AQ599"/>
      <c r="AR599"/>
      <c r="AS599"/>
    </row>
    <row r="600" spans="1:45" s="75" customFormat="1" x14ac:dyDescent="0.25">
      <c r="A600" s="64"/>
      <c r="B600"/>
      <c r="C600"/>
      <c r="D600" s="93"/>
      <c r="E600" s="93"/>
      <c r="F600" s="93"/>
      <c r="G600" s="93"/>
      <c r="H600" s="93"/>
      <c r="I600" s="93"/>
      <c r="J600" s="93"/>
      <c r="K600" s="93"/>
      <c r="L600" s="93"/>
      <c r="M600" s="93"/>
      <c r="N600" s="93"/>
      <c r="O600" s="93"/>
      <c r="P600" s="93"/>
      <c r="Q600" s="93"/>
      <c r="R600" s="93"/>
      <c r="S600" s="103"/>
      <c r="T600" s="93"/>
      <c r="U600" s="93"/>
      <c r="V600" s="93"/>
      <c r="W600" s="93"/>
      <c r="X600" s="93"/>
      <c r="Y600" s="93"/>
      <c r="Z600" s="93"/>
      <c r="AA600" s="93"/>
      <c r="AD600"/>
      <c r="AE600"/>
      <c r="AF600"/>
      <c r="AG600"/>
      <c r="AH600"/>
      <c r="AI600"/>
      <c r="AJ600"/>
      <c r="AK600"/>
      <c r="AL600"/>
      <c r="AM600"/>
      <c r="AN600"/>
      <c r="AO600"/>
      <c r="AP600"/>
      <c r="AQ600"/>
      <c r="AR600"/>
      <c r="AS600"/>
    </row>
    <row r="601" spans="1:45" s="75" customFormat="1" x14ac:dyDescent="0.25">
      <c r="A601" s="64"/>
      <c r="B601"/>
      <c r="C601"/>
      <c r="D601" s="93"/>
      <c r="E601" s="93"/>
      <c r="F601" s="93"/>
      <c r="G601" s="93"/>
      <c r="H601" s="93"/>
      <c r="I601" s="93"/>
      <c r="J601" s="93"/>
      <c r="K601" s="93"/>
      <c r="L601" s="93"/>
      <c r="M601" s="93"/>
      <c r="N601" s="93"/>
      <c r="O601" s="93"/>
      <c r="P601" s="93"/>
      <c r="Q601" s="93"/>
      <c r="R601" s="93"/>
      <c r="S601" s="93"/>
      <c r="T601" s="93"/>
      <c r="U601" s="93"/>
      <c r="V601" s="93"/>
      <c r="W601" s="93"/>
      <c r="X601" s="93"/>
      <c r="Y601" s="93"/>
      <c r="Z601" s="93"/>
      <c r="AA601" s="93"/>
      <c r="AD601"/>
      <c r="AE601"/>
      <c r="AF601"/>
      <c r="AG601"/>
      <c r="AH601"/>
      <c r="AI601"/>
      <c r="AJ601"/>
      <c r="AK601"/>
      <c r="AL601"/>
      <c r="AM601"/>
      <c r="AN601"/>
      <c r="AO601"/>
      <c r="AP601"/>
      <c r="AQ601"/>
      <c r="AR601"/>
      <c r="AS601"/>
    </row>
    <row r="602" spans="1:45" s="75" customFormat="1" x14ac:dyDescent="0.25">
      <c r="A602" s="64"/>
      <c r="B602"/>
      <c r="C602"/>
      <c r="D602" s="93"/>
      <c r="E602" s="93"/>
      <c r="F602" s="93"/>
      <c r="G602" s="93"/>
      <c r="H602" s="93"/>
      <c r="I602" s="93"/>
      <c r="J602" s="93"/>
      <c r="K602" s="93"/>
      <c r="L602" s="93"/>
      <c r="M602" s="93"/>
      <c r="N602" s="93"/>
      <c r="O602" s="93"/>
      <c r="P602" s="93"/>
      <c r="Q602" s="93"/>
      <c r="R602" s="93"/>
      <c r="S602" s="93"/>
      <c r="T602" s="93"/>
      <c r="U602" s="93"/>
      <c r="V602" s="93"/>
      <c r="W602" s="93"/>
      <c r="X602" s="93"/>
      <c r="Y602" s="93"/>
      <c r="Z602" s="93"/>
      <c r="AA602" s="93"/>
      <c r="AD602"/>
      <c r="AE602"/>
      <c r="AF602"/>
      <c r="AG602"/>
      <c r="AH602"/>
      <c r="AI602"/>
      <c r="AJ602"/>
      <c r="AK602"/>
      <c r="AL602"/>
      <c r="AM602"/>
      <c r="AN602"/>
      <c r="AO602"/>
      <c r="AP602"/>
      <c r="AQ602"/>
      <c r="AR602"/>
      <c r="AS602"/>
    </row>
    <row r="603" spans="1:45" s="75" customFormat="1" x14ac:dyDescent="0.25">
      <c r="A603" s="64"/>
      <c r="B603"/>
      <c r="C603"/>
      <c r="D603" s="93"/>
      <c r="E603" s="93"/>
      <c r="F603" s="93"/>
      <c r="G603" s="93"/>
      <c r="H603" s="93"/>
      <c r="I603" s="93"/>
      <c r="J603" s="93"/>
      <c r="K603" s="93"/>
      <c r="L603" s="93"/>
      <c r="M603" s="93"/>
      <c r="N603" s="93"/>
      <c r="O603" s="93"/>
      <c r="P603" s="93"/>
      <c r="Q603" s="93"/>
      <c r="R603" s="93"/>
      <c r="S603" s="93"/>
      <c r="T603" s="93"/>
      <c r="U603" s="93"/>
      <c r="V603" s="93"/>
      <c r="W603" s="93"/>
      <c r="X603" s="93"/>
      <c r="Y603" s="93"/>
      <c r="Z603" s="93"/>
      <c r="AA603" s="93"/>
      <c r="AD603"/>
      <c r="AE603"/>
      <c r="AF603"/>
      <c r="AG603"/>
      <c r="AH603"/>
      <c r="AI603"/>
      <c r="AJ603"/>
      <c r="AK603"/>
      <c r="AL603"/>
      <c r="AM603"/>
      <c r="AN603"/>
      <c r="AO603"/>
      <c r="AP603"/>
      <c r="AQ603"/>
      <c r="AR603"/>
      <c r="AS603"/>
    </row>
    <row r="604" spans="1:45" s="75" customFormat="1" x14ac:dyDescent="0.25">
      <c r="A604" s="64"/>
      <c r="B604"/>
      <c r="C604"/>
      <c r="D604" s="93"/>
      <c r="E604" s="93"/>
      <c r="F604" s="93"/>
      <c r="G604" s="93"/>
      <c r="H604" s="93"/>
      <c r="I604" s="93"/>
      <c r="J604" s="93"/>
      <c r="K604" s="93"/>
      <c r="L604" s="93"/>
      <c r="M604" s="93"/>
      <c r="N604" s="93"/>
      <c r="O604" s="93"/>
      <c r="P604" s="93"/>
      <c r="Q604" s="93"/>
      <c r="R604" s="93"/>
      <c r="S604" s="93"/>
      <c r="T604" s="93"/>
      <c r="U604" s="93"/>
      <c r="V604" s="93"/>
      <c r="W604" s="93"/>
      <c r="X604" s="93"/>
      <c r="Y604" s="93"/>
      <c r="Z604" s="93"/>
      <c r="AA604" s="93"/>
      <c r="AD604"/>
      <c r="AE604"/>
      <c r="AF604"/>
      <c r="AG604"/>
      <c r="AH604"/>
      <c r="AI604"/>
      <c r="AJ604"/>
      <c r="AK604"/>
      <c r="AL604"/>
      <c r="AM604"/>
      <c r="AN604"/>
      <c r="AO604"/>
      <c r="AP604"/>
      <c r="AQ604"/>
      <c r="AR604"/>
      <c r="AS604"/>
    </row>
    <row r="605" spans="1:45" s="75" customFormat="1" x14ac:dyDescent="0.25">
      <c r="A605" s="64"/>
      <c r="B605"/>
      <c r="C605"/>
      <c r="D605" s="93"/>
      <c r="E605" s="93"/>
      <c r="F605" s="93"/>
      <c r="G605" s="93"/>
      <c r="H605" s="93"/>
      <c r="I605" s="93"/>
      <c r="J605" s="93"/>
      <c r="K605" s="93"/>
      <c r="L605" s="93"/>
      <c r="M605" s="93"/>
      <c r="N605" s="93"/>
      <c r="O605" s="93"/>
      <c r="P605" s="93"/>
      <c r="Q605" s="93"/>
      <c r="R605" s="93"/>
      <c r="S605" s="93"/>
      <c r="T605" s="93"/>
      <c r="U605" s="93"/>
      <c r="V605" s="93"/>
      <c r="W605" s="93"/>
      <c r="X605" s="93"/>
      <c r="Y605" s="93"/>
      <c r="Z605" s="93"/>
      <c r="AA605" s="93"/>
      <c r="AD605"/>
      <c r="AE605"/>
      <c r="AF605"/>
      <c r="AG605"/>
      <c r="AH605"/>
      <c r="AI605"/>
      <c r="AJ605"/>
      <c r="AK605"/>
      <c r="AL605"/>
      <c r="AM605"/>
      <c r="AN605"/>
      <c r="AO605"/>
      <c r="AP605"/>
      <c r="AQ605"/>
      <c r="AR605"/>
      <c r="AS605"/>
    </row>
    <row r="606" spans="1:45" s="75" customFormat="1" x14ac:dyDescent="0.25">
      <c r="A606" s="64"/>
      <c r="B606"/>
      <c r="C606"/>
      <c r="D606" s="93"/>
      <c r="E606" s="93"/>
      <c r="F606" s="93"/>
      <c r="G606" s="93"/>
      <c r="H606" s="93"/>
      <c r="I606" s="93"/>
      <c r="J606" s="93"/>
      <c r="K606" s="93"/>
      <c r="L606" s="93"/>
      <c r="M606" s="93"/>
      <c r="N606" s="93"/>
      <c r="O606" s="93"/>
      <c r="P606" s="93"/>
      <c r="Q606" s="93"/>
      <c r="R606" s="93"/>
      <c r="S606" s="93"/>
      <c r="T606" s="93"/>
      <c r="U606" s="93"/>
      <c r="V606" s="93"/>
      <c r="W606" s="93"/>
      <c r="X606" s="93"/>
      <c r="Y606" s="93"/>
      <c r="Z606" s="93"/>
      <c r="AA606" s="93"/>
      <c r="AD606"/>
      <c r="AE606"/>
      <c r="AF606"/>
      <c r="AG606"/>
      <c r="AH606"/>
      <c r="AI606"/>
      <c r="AJ606"/>
      <c r="AK606"/>
      <c r="AL606"/>
      <c r="AM606"/>
      <c r="AN606"/>
      <c r="AO606"/>
      <c r="AP606"/>
      <c r="AQ606"/>
      <c r="AR606"/>
      <c r="AS606"/>
    </row>
    <row r="607" spans="1:45" s="75" customFormat="1" x14ac:dyDescent="0.25">
      <c r="A607" s="64"/>
      <c r="B607"/>
      <c r="C607"/>
      <c r="D607" s="93"/>
      <c r="E607" s="93"/>
      <c r="F607" s="93"/>
      <c r="G607" s="93"/>
      <c r="H607" s="93"/>
      <c r="I607" s="93"/>
      <c r="J607" s="93"/>
      <c r="K607" s="93"/>
      <c r="L607" s="93"/>
      <c r="M607" s="93"/>
      <c r="N607" s="93"/>
      <c r="O607" s="93"/>
      <c r="P607" s="93"/>
      <c r="Q607" s="93"/>
      <c r="R607" s="93"/>
      <c r="S607" s="93"/>
      <c r="T607" s="93"/>
      <c r="U607" s="93"/>
      <c r="V607" s="93"/>
      <c r="W607" s="93"/>
      <c r="X607" s="93"/>
      <c r="Y607" s="93"/>
      <c r="Z607" s="93"/>
      <c r="AA607" s="93"/>
      <c r="AD607"/>
      <c r="AE607"/>
      <c r="AF607"/>
      <c r="AG607"/>
      <c r="AH607"/>
      <c r="AI607"/>
      <c r="AJ607"/>
      <c r="AK607"/>
      <c r="AL607"/>
      <c r="AM607"/>
      <c r="AN607"/>
      <c r="AO607"/>
      <c r="AP607"/>
      <c r="AQ607"/>
      <c r="AR607"/>
      <c r="AS607"/>
    </row>
    <row r="608" spans="1:45" s="75" customFormat="1" x14ac:dyDescent="0.25">
      <c r="A608" s="64"/>
      <c r="B608"/>
      <c r="C608"/>
      <c r="D608" s="93"/>
      <c r="E608" s="93"/>
      <c r="F608" s="93"/>
      <c r="G608" s="93"/>
      <c r="H608" s="93"/>
      <c r="I608" s="93"/>
      <c r="J608" s="93"/>
      <c r="K608" s="93"/>
      <c r="L608" s="93"/>
      <c r="M608" s="93"/>
      <c r="N608" s="93"/>
      <c r="O608" s="93"/>
      <c r="P608" s="93"/>
      <c r="Q608" s="93"/>
      <c r="R608" s="93"/>
      <c r="S608" s="93"/>
      <c r="T608" s="93"/>
      <c r="U608" s="93"/>
      <c r="V608" s="93"/>
      <c r="W608" s="93"/>
      <c r="X608" s="93"/>
      <c r="Y608" s="93"/>
      <c r="Z608" s="93"/>
      <c r="AA608" s="93"/>
      <c r="AD608"/>
      <c r="AE608"/>
      <c r="AF608"/>
      <c r="AG608"/>
      <c r="AH608"/>
      <c r="AI608"/>
      <c r="AJ608"/>
      <c r="AK608"/>
      <c r="AL608"/>
      <c r="AM608"/>
      <c r="AN608"/>
      <c r="AO608"/>
      <c r="AP608"/>
      <c r="AQ608"/>
      <c r="AR608"/>
      <c r="AS608"/>
    </row>
    <row r="609" spans="1:45" s="75" customFormat="1" x14ac:dyDescent="0.25">
      <c r="A609" s="64"/>
      <c r="B609"/>
      <c r="C609"/>
      <c r="D609" s="93"/>
      <c r="E609" s="93"/>
      <c r="F609" s="93"/>
      <c r="G609" s="93"/>
      <c r="H609" s="93"/>
      <c r="I609" s="93"/>
      <c r="J609" s="93"/>
      <c r="K609" s="93"/>
      <c r="L609" s="93"/>
      <c r="M609" s="93"/>
      <c r="N609" s="93"/>
      <c r="O609" s="93"/>
      <c r="P609" s="93"/>
      <c r="Q609" s="93"/>
      <c r="R609" s="93"/>
      <c r="S609" s="103"/>
      <c r="T609" s="93"/>
      <c r="U609" s="93"/>
      <c r="V609" s="93"/>
      <c r="W609" s="93"/>
      <c r="X609" s="93"/>
      <c r="Y609" s="93"/>
      <c r="Z609" s="93"/>
      <c r="AA609" s="93"/>
      <c r="AD609"/>
      <c r="AE609"/>
      <c r="AF609"/>
      <c r="AG609"/>
      <c r="AH609"/>
      <c r="AI609"/>
      <c r="AJ609"/>
      <c r="AK609"/>
      <c r="AL609"/>
      <c r="AM609"/>
      <c r="AN609"/>
      <c r="AO609"/>
      <c r="AP609"/>
      <c r="AQ609"/>
      <c r="AR609"/>
      <c r="AS609"/>
    </row>
    <row r="610" spans="1:45" s="75" customFormat="1" x14ac:dyDescent="0.25">
      <c r="A610" s="64"/>
      <c r="B610"/>
      <c r="C610"/>
      <c r="D610" s="93"/>
      <c r="E610" s="93"/>
      <c r="F610" s="93"/>
      <c r="G610" s="93"/>
      <c r="H610" s="93"/>
      <c r="I610" s="93"/>
      <c r="J610" s="93"/>
      <c r="K610" s="93"/>
      <c r="L610" s="93"/>
      <c r="M610" s="93"/>
      <c r="N610" s="93"/>
      <c r="O610" s="93"/>
      <c r="P610" s="93"/>
      <c r="Q610" s="93"/>
      <c r="R610" s="93"/>
      <c r="S610" s="103"/>
      <c r="T610" s="93"/>
      <c r="U610" s="93"/>
      <c r="V610" s="93"/>
      <c r="W610" s="93"/>
      <c r="X610" s="93"/>
      <c r="Y610" s="93"/>
      <c r="Z610" s="93"/>
      <c r="AA610" s="93"/>
      <c r="AD610"/>
      <c r="AE610"/>
      <c r="AF610"/>
      <c r="AG610"/>
      <c r="AH610"/>
      <c r="AI610"/>
      <c r="AJ610"/>
      <c r="AK610"/>
      <c r="AL610"/>
      <c r="AM610"/>
      <c r="AN610"/>
      <c r="AO610"/>
      <c r="AP610"/>
      <c r="AQ610"/>
      <c r="AR610"/>
      <c r="AS610"/>
    </row>
    <row r="611" spans="1:45" s="75" customFormat="1" x14ac:dyDescent="0.25">
      <c r="A611" s="64"/>
      <c r="B611"/>
      <c r="C611"/>
      <c r="D611" s="93"/>
      <c r="E611" s="93"/>
      <c r="F611" s="93"/>
      <c r="G611" s="93"/>
      <c r="H611" s="93"/>
      <c r="I611" s="93"/>
      <c r="J611" s="93"/>
      <c r="K611" s="93"/>
      <c r="L611" s="93"/>
      <c r="M611" s="93"/>
      <c r="N611" s="93"/>
      <c r="O611" s="93"/>
      <c r="P611" s="93"/>
      <c r="Q611" s="93"/>
      <c r="R611" s="93"/>
      <c r="S611" s="93"/>
      <c r="T611" s="93"/>
      <c r="U611" s="93"/>
      <c r="V611" s="93"/>
      <c r="W611" s="93"/>
      <c r="X611" s="93"/>
      <c r="Y611" s="93"/>
      <c r="Z611" s="93"/>
      <c r="AA611" s="93"/>
      <c r="AD611"/>
      <c r="AE611"/>
      <c r="AF611"/>
      <c r="AG611"/>
      <c r="AH611"/>
      <c r="AI611"/>
      <c r="AJ611"/>
      <c r="AK611"/>
      <c r="AL611"/>
      <c r="AM611"/>
      <c r="AN611"/>
      <c r="AO611"/>
      <c r="AP611"/>
      <c r="AQ611"/>
      <c r="AR611"/>
      <c r="AS611"/>
    </row>
    <row r="612" spans="1:45" s="75" customFormat="1" x14ac:dyDescent="0.25">
      <c r="A612" s="64"/>
      <c r="B612"/>
      <c r="C612"/>
      <c r="D612" s="93"/>
      <c r="E612" s="93"/>
      <c r="F612" s="93"/>
      <c r="G612" s="93"/>
      <c r="H612" s="93"/>
      <c r="I612" s="93"/>
      <c r="J612" s="93"/>
      <c r="K612" s="93"/>
      <c r="L612" s="93"/>
      <c r="M612" s="93"/>
      <c r="N612" s="93"/>
      <c r="O612" s="93"/>
      <c r="P612" s="93"/>
      <c r="Q612" s="93"/>
      <c r="R612" s="93"/>
      <c r="S612" s="93"/>
      <c r="T612" s="93"/>
      <c r="U612" s="93"/>
      <c r="V612" s="93"/>
      <c r="W612" s="93"/>
      <c r="X612" s="93"/>
      <c r="Y612" s="93"/>
      <c r="Z612" s="93"/>
      <c r="AA612" s="93"/>
      <c r="AD612"/>
      <c r="AE612"/>
      <c r="AF612"/>
      <c r="AG612"/>
      <c r="AH612"/>
      <c r="AI612"/>
      <c r="AJ612"/>
      <c r="AK612"/>
      <c r="AL612"/>
      <c r="AM612"/>
      <c r="AN612"/>
      <c r="AO612"/>
      <c r="AP612"/>
      <c r="AQ612"/>
      <c r="AR612"/>
      <c r="AS612"/>
    </row>
    <row r="613" spans="1:45" s="75" customFormat="1" x14ac:dyDescent="0.25">
      <c r="A613" s="64"/>
      <c r="B613"/>
      <c r="C613"/>
      <c r="D613" s="93"/>
      <c r="E613" s="93"/>
      <c r="F613" s="93"/>
      <c r="G613" s="93"/>
      <c r="H613" s="93"/>
      <c r="I613" s="93"/>
      <c r="J613" s="93"/>
      <c r="K613" s="93"/>
      <c r="L613" s="93"/>
      <c r="M613" s="93"/>
      <c r="N613" s="93"/>
      <c r="O613" s="93"/>
      <c r="P613" s="93"/>
      <c r="Q613" s="93"/>
      <c r="R613" s="93"/>
      <c r="S613" s="103"/>
      <c r="T613" s="93"/>
      <c r="U613" s="93"/>
      <c r="V613" s="93"/>
      <c r="W613" s="93"/>
      <c r="X613" s="93"/>
      <c r="Y613" s="93"/>
      <c r="Z613" s="93"/>
      <c r="AA613" s="93"/>
      <c r="AB613"/>
      <c r="AD613"/>
      <c r="AE613"/>
      <c r="AF613"/>
      <c r="AG613"/>
      <c r="AH613"/>
      <c r="AI613"/>
      <c r="AJ613"/>
      <c r="AK613"/>
      <c r="AL613"/>
      <c r="AM613"/>
      <c r="AN613"/>
      <c r="AO613"/>
      <c r="AP613"/>
      <c r="AQ613"/>
      <c r="AR613"/>
      <c r="AS613"/>
    </row>
    <row r="614" spans="1:45" s="75" customFormat="1" x14ac:dyDescent="0.25">
      <c r="A614" s="64"/>
      <c r="B614"/>
      <c r="C614"/>
      <c r="D614" s="93"/>
      <c r="E614" s="93"/>
      <c r="F614" s="93"/>
      <c r="G614" s="93"/>
      <c r="H614" s="93"/>
      <c r="I614" s="93"/>
      <c r="J614" s="93"/>
      <c r="K614" s="93"/>
      <c r="L614" s="93"/>
      <c r="M614" s="93"/>
      <c r="N614" s="93"/>
      <c r="O614" s="93"/>
      <c r="P614" s="93"/>
      <c r="Q614" s="93"/>
      <c r="R614" s="93"/>
      <c r="S614" s="93"/>
      <c r="T614" s="93"/>
      <c r="U614" s="93"/>
      <c r="V614" s="93"/>
      <c r="W614" s="93"/>
      <c r="X614" s="93"/>
      <c r="Y614" s="93"/>
      <c r="Z614" s="93"/>
      <c r="AA614" s="93"/>
      <c r="AB614"/>
      <c r="AD614"/>
      <c r="AE614"/>
      <c r="AF614"/>
      <c r="AG614"/>
      <c r="AH614"/>
      <c r="AI614"/>
      <c r="AJ614"/>
      <c r="AK614"/>
      <c r="AL614"/>
      <c r="AM614"/>
      <c r="AN614"/>
      <c r="AO614"/>
      <c r="AP614"/>
      <c r="AQ614"/>
      <c r="AR614"/>
      <c r="AS614"/>
    </row>
    <row r="615" spans="1:45" x14ac:dyDescent="0.25">
      <c r="A615" s="64"/>
      <c r="D615" s="93"/>
      <c r="E615" s="93"/>
      <c r="F615" s="93"/>
      <c r="G615" s="93"/>
      <c r="H615" s="93"/>
      <c r="I615" s="93"/>
      <c r="J615" s="93"/>
      <c r="K615" s="93"/>
      <c r="L615" s="93"/>
      <c r="M615" s="93"/>
      <c r="N615" s="93"/>
      <c r="O615" s="93"/>
      <c r="P615" s="93"/>
      <c r="Q615" s="93"/>
      <c r="R615" s="93"/>
      <c r="S615" s="103"/>
      <c r="T615" s="93"/>
      <c r="U615" s="93"/>
      <c r="V615" s="93"/>
      <c r="W615" s="93"/>
      <c r="X615" s="93"/>
      <c r="Y615" s="93"/>
      <c r="Z615" s="93"/>
      <c r="AA615" s="93"/>
    </row>
    <row r="616" spans="1:45" x14ac:dyDescent="0.25">
      <c r="A616" s="64"/>
      <c r="D616" s="93"/>
      <c r="E616" s="93"/>
      <c r="F616" s="93"/>
      <c r="G616" s="93"/>
      <c r="H616" s="93"/>
      <c r="I616" s="93"/>
      <c r="J616" s="93"/>
      <c r="K616" s="93"/>
      <c r="L616" s="93"/>
      <c r="M616" s="93"/>
      <c r="N616" s="93"/>
      <c r="O616" s="93"/>
      <c r="P616" s="93"/>
      <c r="Q616" s="93"/>
      <c r="R616" s="93"/>
      <c r="S616" s="93"/>
      <c r="T616" s="93"/>
      <c r="U616" s="93"/>
      <c r="V616" s="93"/>
      <c r="W616" s="93"/>
      <c r="X616" s="93"/>
      <c r="Y616" s="93"/>
      <c r="Z616" s="93"/>
      <c r="AA616" s="93"/>
    </row>
    <row r="617" spans="1:45" x14ac:dyDescent="0.25">
      <c r="A617" s="64"/>
      <c r="D617" s="93"/>
      <c r="E617" s="93"/>
      <c r="F617" s="93"/>
      <c r="G617" s="93"/>
      <c r="H617" s="93"/>
      <c r="I617" s="93"/>
      <c r="J617" s="93"/>
      <c r="K617" s="93"/>
      <c r="L617" s="93"/>
      <c r="M617" s="93"/>
      <c r="N617" s="93"/>
      <c r="O617" s="93"/>
      <c r="P617" s="93"/>
      <c r="Q617" s="93"/>
      <c r="R617" s="93"/>
      <c r="S617" s="93"/>
      <c r="T617" s="93"/>
      <c r="U617" s="93"/>
      <c r="V617" s="93"/>
      <c r="W617" s="93"/>
      <c r="X617" s="93"/>
      <c r="Y617" s="93"/>
      <c r="Z617" s="93"/>
      <c r="AA617" s="93"/>
    </row>
    <row r="618" spans="1:45" x14ac:dyDescent="0.25">
      <c r="A618" s="64"/>
      <c r="D618" s="93"/>
      <c r="E618" s="93"/>
      <c r="F618" s="93"/>
      <c r="G618" s="93"/>
      <c r="H618" s="93"/>
      <c r="I618" s="93"/>
      <c r="J618" s="93"/>
      <c r="K618" s="93"/>
      <c r="L618" s="93"/>
      <c r="M618" s="93"/>
      <c r="N618" s="93"/>
      <c r="O618" s="93"/>
      <c r="P618" s="93"/>
      <c r="Q618" s="93"/>
      <c r="R618" s="93"/>
      <c r="S618" s="93"/>
      <c r="T618" s="93"/>
      <c r="U618" s="93"/>
      <c r="V618" s="93"/>
      <c r="W618" s="93"/>
      <c r="X618" s="93"/>
      <c r="Y618" s="93"/>
      <c r="Z618" s="93"/>
      <c r="AA618" s="93"/>
    </row>
    <row r="619" spans="1:45" x14ac:dyDescent="0.25">
      <c r="A619" s="64"/>
      <c r="D619" s="93"/>
      <c r="E619" s="93"/>
      <c r="F619" s="93"/>
      <c r="G619" s="93"/>
      <c r="H619" s="93"/>
      <c r="I619" s="93"/>
      <c r="J619" s="93"/>
      <c r="K619" s="93"/>
      <c r="L619" s="93"/>
      <c r="M619" s="93"/>
      <c r="N619" s="93"/>
      <c r="O619" s="93"/>
      <c r="P619" s="93"/>
      <c r="Q619" s="93"/>
      <c r="R619" s="93"/>
      <c r="S619" s="93"/>
      <c r="T619" s="93"/>
      <c r="U619" s="93"/>
      <c r="V619" s="93"/>
      <c r="W619" s="93"/>
      <c r="X619" s="93"/>
      <c r="Y619" s="93"/>
      <c r="Z619" s="93"/>
      <c r="AA619" s="93"/>
    </row>
    <row r="620" spans="1:45" x14ac:dyDescent="0.25">
      <c r="A620" s="64"/>
      <c r="D620" s="93"/>
      <c r="E620" s="93"/>
      <c r="F620" s="93"/>
      <c r="G620" s="93"/>
      <c r="H620" s="93"/>
      <c r="I620" s="93"/>
      <c r="J620" s="93"/>
      <c r="K620" s="93"/>
      <c r="L620" s="93"/>
      <c r="M620" s="93"/>
      <c r="N620" s="93"/>
      <c r="O620" s="93"/>
      <c r="P620" s="93"/>
      <c r="Q620" s="93"/>
      <c r="R620" s="93"/>
      <c r="S620" s="93"/>
      <c r="T620" s="93"/>
      <c r="U620" s="93"/>
      <c r="V620" s="93"/>
      <c r="W620" s="93"/>
      <c r="X620" s="93"/>
      <c r="Y620" s="93"/>
      <c r="Z620" s="93"/>
      <c r="AA620" s="93"/>
    </row>
    <row r="621" spans="1:45" x14ac:dyDescent="0.25">
      <c r="A621" s="64"/>
      <c r="D621" s="93"/>
      <c r="E621" s="93"/>
      <c r="F621" s="93"/>
      <c r="G621" s="93"/>
      <c r="H621" s="93"/>
      <c r="I621" s="93"/>
      <c r="J621" s="93"/>
      <c r="K621" s="93"/>
      <c r="L621" s="93"/>
      <c r="M621" s="93"/>
      <c r="N621" s="93"/>
      <c r="O621" s="93"/>
      <c r="P621" s="93"/>
      <c r="Q621" s="93"/>
      <c r="R621" s="93"/>
      <c r="S621" s="93"/>
      <c r="T621" s="93"/>
      <c r="U621" s="93"/>
      <c r="V621" s="93"/>
      <c r="W621" s="93"/>
      <c r="X621" s="93"/>
      <c r="Y621" s="93"/>
      <c r="Z621" s="93"/>
      <c r="AA621" s="93"/>
    </row>
    <row r="622" spans="1:45" x14ac:dyDescent="0.25">
      <c r="A622" s="64"/>
      <c r="D622" s="93"/>
      <c r="E622" s="93"/>
      <c r="F622" s="93"/>
      <c r="G622" s="93"/>
      <c r="H622" s="93"/>
      <c r="I622" s="93"/>
      <c r="J622" s="93"/>
      <c r="K622" s="93"/>
      <c r="L622" s="93"/>
      <c r="M622" s="93"/>
      <c r="N622" s="93"/>
      <c r="O622" s="93"/>
      <c r="P622" s="93"/>
      <c r="Q622" s="93"/>
      <c r="R622" s="93"/>
      <c r="S622" s="93"/>
      <c r="T622" s="93"/>
      <c r="U622" s="93"/>
      <c r="V622" s="93"/>
      <c r="W622" s="93"/>
      <c r="X622" s="93"/>
      <c r="Y622" s="93"/>
      <c r="Z622" s="93"/>
      <c r="AA622" s="93"/>
    </row>
    <row r="623" spans="1:45" x14ac:dyDescent="0.25">
      <c r="A623" s="64"/>
      <c r="D623" s="93"/>
      <c r="E623" s="93"/>
      <c r="F623" s="93"/>
      <c r="G623" s="93"/>
      <c r="H623" s="93"/>
      <c r="I623" s="93"/>
      <c r="J623" s="93"/>
      <c r="K623" s="93"/>
      <c r="L623" s="93"/>
      <c r="M623" s="93"/>
      <c r="N623" s="93"/>
      <c r="O623" s="93"/>
      <c r="P623" s="93"/>
      <c r="Q623" s="93"/>
      <c r="R623" s="93"/>
      <c r="S623" s="93"/>
      <c r="T623" s="93"/>
      <c r="U623" s="93"/>
      <c r="V623" s="93"/>
      <c r="W623" s="93"/>
      <c r="X623" s="93"/>
      <c r="Y623" s="93"/>
      <c r="Z623" s="93"/>
      <c r="AA623" s="93"/>
    </row>
    <row r="624" spans="1:45" x14ac:dyDescent="0.25">
      <c r="A624" s="64"/>
      <c r="D624" s="93"/>
      <c r="E624" s="93"/>
      <c r="F624" s="93"/>
      <c r="G624" s="93"/>
      <c r="H624" s="93"/>
      <c r="I624" s="93"/>
      <c r="J624" s="93"/>
      <c r="K624" s="93"/>
      <c r="L624" s="93"/>
      <c r="M624" s="93"/>
      <c r="N624" s="93"/>
      <c r="O624" s="93"/>
      <c r="P624" s="93"/>
      <c r="Q624" s="93"/>
      <c r="R624" s="93"/>
      <c r="S624" s="93"/>
      <c r="T624" s="93"/>
      <c r="U624" s="93"/>
      <c r="V624" s="93"/>
      <c r="W624" s="93"/>
      <c r="X624" s="93"/>
      <c r="Y624" s="93"/>
      <c r="Z624" s="93"/>
      <c r="AA624" s="93"/>
    </row>
    <row r="625" spans="1:45" x14ac:dyDescent="0.25">
      <c r="A625" s="64"/>
      <c r="D625" s="93"/>
      <c r="E625" s="93"/>
      <c r="F625" s="93"/>
      <c r="G625" s="93"/>
      <c r="H625" s="93"/>
      <c r="I625" s="93"/>
      <c r="J625" s="93"/>
      <c r="K625" s="93"/>
      <c r="L625" s="93"/>
      <c r="M625" s="93"/>
      <c r="N625" s="93"/>
      <c r="O625" s="93"/>
      <c r="P625" s="93"/>
      <c r="Q625" s="93"/>
      <c r="R625" s="93"/>
      <c r="S625" s="93"/>
      <c r="T625" s="93"/>
      <c r="U625" s="93"/>
      <c r="V625" s="93"/>
      <c r="W625" s="93"/>
      <c r="X625" s="93"/>
      <c r="Y625" s="93"/>
      <c r="Z625" s="93"/>
      <c r="AA625" s="93"/>
    </row>
    <row r="626" spans="1:45" x14ac:dyDescent="0.25">
      <c r="A626" s="64"/>
      <c r="D626" s="93"/>
      <c r="E626" s="93"/>
      <c r="F626" s="93"/>
      <c r="G626" s="93"/>
      <c r="H626" s="93"/>
      <c r="I626" s="93"/>
      <c r="J626" s="93"/>
      <c r="K626" s="93"/>
      <c r="L626" s="93"/>
      <c r="M626" s="93"/>
      <c r="N626" s="93"/>
      <c r="O626" s="93"/>
      <c r="P626" s="93"/>
      <c r="Q626" s="93"/>
      <c r="R626" s="93"/>
      <c r="S626" s="93"/>
      <c r="T626" s="93"/>
      <c r="U626" s="93"/>
      <c r="V626" s="93"/>
      <c r="W626" s="93"/>
      <c r="X626" s="93"/>
      <c r="Y626" s="93"/>
      <c r="Z626" s="93"/>
      <c r="AA626" s="93"/>
    </row>
    <row r="627" spans="1:45" x14ac:dyDescent="0.25">
      <c r="A627" s="64"/>
      <c r="D627" s="93"/>
      <c r="E627" s="93"/>
      <c r="F627" s="93"/>
      <c r="G627" s="93"/>
      <c r="H627" s="93"/>
      <c r="I627" s="93"/>
      <c r="J627" s="93"/>
      <c r="K627" s="93"/>
      <c r="L627" s="93"/>
      <c r="M627" s="93"/>
      <c r="N627" s="93"/>
      <c r="O627" s="93"/>
      <c r="P627" s="93"/>
      <c r="Q627" s="93"/>
      <c r="R627" s="93"/>
      <c r="S627" s="93"/>
      <c r="T627" s="93"/>
      <c r="U627" s="93"/>
      <c r="V627" s="93"/>
      <c r="W627" s="93"/>
      <c r="X627" s="93"/>
      <c r="Y627" s="93"/>
      <c r="Z627" s="93"/>
      <c r="AA627" s="93"/>
    </row>
    <row r="628" spans="1:45" x14ac:dyDescent="0.25">
      <c r="A628" s="64"/>
      <c r="D628" s="93"/>
      <c r="E628" s="93"/>
      <c r="F628" s="93"/>
      <c r="G628" s="93"/>
      <c r="H628" s="93"/>
      <c r="I628" s="93"/>
      <c r="J628" s="93"/>
      <c r="K628" s="93"/>
      <c r="L628" s="93"/>
      <c r="M628" s="93"/>
      <c r="N628" s="93"/>
      <c r="O628" s="93"/>
      <c r="P628" s="93"/>
      <c r="Q628" s="93"/>
      <c r="R628" s="93"/>
      <c r="S628" s="93"/>
      <c r="T628" s="93"/>
      <c r="U628" s="93"/>
      <c r="V628" s="93"/>
      <c r="W628" s="93"/>
      <c r="X628" s="93"/>
      <c r="Y628" s="93"/>
      <c r="Z628" s="93"/>
      <c r="AA628" s="93"/>
    </row>
    <row r="629" spans="1:45" x14ac:dyDescent="0.25">
      <c r="A629" s="64"/>
      <c r="D629" s="93"/>
      <c r="E629" s="93"/>
      <c r="F629" s="93"/>
      <c r="G629" s="93"/>
      <c r="H629" s="93"/>
      <c r="I629" s="93"/>
      <c r="J629" s="93"/>
      <c r="K629" s="93"/>
      <c r="L629" s="93"/>
      <c r="M629" s="93"/>
      <c r="N629" s="93"/>
      <c r="O629" s="93"/>
      <c r="P629" s="93"/>
      <c r="Q629" s="93"/>
      <c r="R629" s="93"/>
      <c r="S629" s="93"/>
      <c r="T629" s="93"/>
      <c r="U629" s="93"/>
      <c r="V629" s="93"/>
      <c r="W629" s="93"/>
      <c r="X629" s="93"/>
      <c r="Y629" s="93"/>
      <c r="Z629" s="93"/>
      <c r="AA629" s="93"/>
    </row>
    <row r="630" spans="1:45" x14ac:dyDescent="0.25">
      <c r="A630" s="64"/>
      <c r="D630" s="93"/>
      <c r="E630" s="93"/>
      <c r="F630" s="93"/>
      <c r="G630" s="93"/>
      <c r="H630" s="93"/>
      <c r="I630" s="93"/>
      <c r="J630" s="93"/>
      <c r="K630" s="93"/>
      <c r="L630" s="93"/>
      <c r="M630" s="93"/>
      <c r="N630" s="93"/>
      <c r="O630" s="93"/>
      <c r="P630" s="93"/>
      <c r="Q630" s="93"/>
      <c r="R630" s="93"/>
      <c r="S630" s="93"/>
      <c r="T630" s="93"/>
      <c r="U630" s="93"/>
      <c r="V630" s="93"/>
      <c r="W630" s="93"/>
      <c r="X630" s="93"/>
      <c r="Y630" s="93"/>
      <c r="Z630" s="93"/>
      <c r="AA630" s="93"/>
    </row>
    <row r="631" spans="1:45" s="75" customFormat="1" x14ac:dyDescent="0.25">
      <c r="A631" s="64"/>
      <c r="B631"/>
      <c r="C631"/>
      <c r="D631" s="93"/>
      <c r="E631" s="93"/>
      <c r="F631" s="93"/>
      <c r="G631" s="93"/>
      <c r="H631" s="93"/>
      <c r="I631" s="93"/>
      <c r="J631" s="93"/>
      <c r="K631" s="93"/>
      <c r="L631" s="93"/>
      <c r="M631" s="93"/>
      <c r="N631" s="93"/>
      <c r="O631" s="93"/>
      <c r="P631" s="93"/>
      <c r="Q631" s="93"/>
      <c r="R631" s="93"/>
      <c r="S631" s="93"/>
      <c r="T631" s="93"/>
      <c r="U631" s="93"/>
      <c r="V631" s="93"/>
      <c r="W631" s="93"/>
      <c r="X631" s="93"/>
      <c r="Y631" s="93"/>
      <c r="Z631" s="93"/>
      <c r="AA631" s="93"/>
      <c r="AB631"/>
      <c r="AD631"/>
      <c r="AE631"/>
      <c r="AF631"/>
      <c r="AG631"/>
      <c r="AH631"/>
      <c r="AI631"/>
      <c r="AJ631"/>
      <c r="AK631"/>
      <c r="AL631"/>
      <c r="AM631"/>
      <c r="AN631"/>
      <c r="AO631"/>
      <c r="AP631"/>
      <c r="AQ631"/>
      <c r="AR631"/>
      <c r="AS631"/>
    </row>
    <row r="632" spans="1:45" s="75" customFormat="1" x14ac:dyDescent="0.25">
      <c r="A632" s="64"/>
      <c r="B632"/>
      <c r="C632"/>
      <c r="D632" s="93"/>
      <c r="E632" s="93"/>
      <c r="F632" s="93"/>
      <c r="G632" s="93"/>
      <c r="H632" s="93"/>
      <c r="I632" s="93"/>
      <c r="J632" s="93"/>
      <c r="K632" s="93"/>
      <c r="L632" s="93"/>
      <c r="M632" s="93"/>
      <c r="N632" s="93"/>
      <c r="O632" s="93"/>
      <c r="P632" s="93"/>
      <c r="Q632" s="93"/>
      <c r="R632" s="93"/>
      <c r="S632" s="93"/>
      <c r="T632" s="93"/>
      <c r="U632" s="93"/>
      <c r="V632" s="93"/>
      <c r="W632" s="93"/>
      <c r="X632" s="93"/>
      <c r="Y632" s="93"/>
      <c r="Z632" s="93"/>
      <c r="AA632" s="93"/>
      <c r="AB632"/>
      <c r="AD632"/>
      <c r="AE632"/>
      <c r="AF632"/>
      <c r="AG632"/>
      <c r="AH632"/>
      <c r="AI632"/>
      <c r="AJ632"/>
      <c r="AK632"/>
      <c r="AL632"/>
      <c r="AM632"/>
      <c r="AN632"/>
      <c r="AO632"/>
      <c r="AP632"/>
      <c r="AQ632"/>
      <c r="AR632"/>
      <c r="AS632"/>
    </row>
    <row r="633" spans="1:45" s="75" customFormat="1" x14ac:dyDescent="0.25">
      <c r="A633" s="64"/>
      <c r="B633"/>
      <c r="C633"/>
      <c r="D633" s="93"/>
      <c r="E633" s="93"/>
      <c r="F633" s="93"/>
      <c r="G633" s="93"/>
      <c r="H633" s="93"/>
      <c r="I633" s="93"/>
      <c r="J633" s="93"/>
      <c r="K633" s="93"/>
      <c r="L633" s="93"/>
      <c r="M633" s="93"/>
      <c r="N633" s="93"/>
      <c r="O633" s="93"/>
      <c r="P633" s="93"/>
      <c r="Q633" s="93"/>
      <c r="R633" s="93"/>
      <c r="S633" s="103"/>
      <c r="T633" s="93"/>
      <c r="U633" s="93"/>
      <c r="V633" s="93"/>
      <c r="W633" s="93"/>
      <c r="X633" s="93"/>
      <c r="Y633" s="93"/>
      <c r="Z633" s="93"/>
      <c r="AA633" s="93"/>
      <c r="AB633"/>
      <c r="AD633"/>
      <c r="AE633"/>
      <c r="AF633"/>
      <c r="AG633"/>
      <c r="AH633"/>
      <c r="AI633"/>
      <c r="AJ633"/>
      <c r="AK633"/>
      <c r="AL633"/>
      <c r="AM633"/>
      <c r="AN633"/>
      <c r="AO633"/>
      <c r="AP633"/>
      <c r="AQ633"/>
      <c r="AR633"/>
      <c r="AS633"/>
    </row>
    <row r="634" spans="1:45" s="75" customFormat="1" x14ac:dyDescent="0.25">
      <c r="A634" s="64"/>
      <c r="B634"/>
      <c r="C634"/>
      <c r="D634" s="93"/>
      <c r="E634" s="93"/>
      <c r="F634" s="93"/>
      <c r="G634" s="93"/>
      <c r="H634" s="93"/>
      <c r="I634" s="93"/>
      <c r="J634" s="93"/>
      <c r="K634" s="93"/>
      <c r="L634" s="93"/>
      <c r="M634" s="93"/>
      <c r="N634" s="93"/>
      <c r="O634" s="93"/>
      <c r="P634" s="93"/>
      <c r="Q634" s="93"/>
      <c r="R634" s="93"/>
      <c r="S634" s="93"/>
      <c r="T634" s="93"/>
      <c r="U634" s="93"/>
      <c r="V634" s="93"/>
      <c r="W634" s="93"/>
      <c r="X634" s="93"/>
      <c r="Y634" s="93"/>
      <c r="Z634" s="93"/>
      <c r="AA634" s="93"/>
      <c r="AB634"/>
      <c r="AD634"/>
      <c r="AE634"/>
      <c r="AF634"/>
      <c r="AG634"/>
      <c r="AH634"/>
      <c r="AI634"/>
      <c r="AJ634"/>
      <c r="AK634"/>
      <c r="AL634"/>
      <c r="AM634"/>
      <c r="AN634"/>
      <c r="AO634"/>
      <c r="AP634"/>
      <c r="AQ634"/>
      <c r="AR634"/>
      <c r="AS634"/>
    </row>
    <row r="635" spans="1:45" s="75" customFormat="1" x14ac:dyDescent="0.25">
      <c r="A635" s="64"/>
      <c r="B635"/>
      <c r="C635"/>
      <c r="D635" s="93"/>
      <c r="E635" s="93"/>
      <c r="F635" s="93"/>
      <c r="G635" s="93"/>
      <c r="H635" s="93"/>
      <c r="I635" s="93"/>
      <c r="J635" s="93"/>
      <c r="K635" s="93"/>
      <c r="L635" s="93"/>
      <c r="M635" s="93"/>
      <c r="N635" s="93"/>
      <c r="O635" s="93"/>
      <c r="P635" s="93"/>
      <c r="Q635" s="93"/>
      <c r="R635" s="93"/>
      <c r="S635" s="103"/>
      <c r="T635" s="93"/>
      <c r="U635" s="93"/>
      <c r="V635" s="93"/>
      <c r="W635" s="93"/>
      <c r="X635" s="93"/>
      <c r="Y635" s="93"/>
      <c r="Z635" s="93"/>
      <c r="AA635" s="93"/>
      <c r="AB635"/>
      <c r="AD635"/>
      <c r="AE635"/>
      <c r="AF635"/>
      <c r="AG635"/>
      <c r="AH635"/>
      <c r="AI635"/>
      <c r="AJ635"/>
      <c r="AK635"/>
      <c r="AL635"/>
      <c r="AM635"/>
      <c r="AN635"/>
      <c r="AO635"/>
      <c r="AP635"/>
      <c r="AQ635"/>
      <c r="AR635"/>
      <c r="AS635"/>
    </row>
    <row r="636" spans="1:45" s="75" customFormat="1" x14ac:dyDescent="0.25">
      <c r="A636" s="64"/>
      <c r="B636"/>
      <c r="C636"/>
      <c r="D636" s="93"/>
      <c r="E636" s="93"/>
      <c r="F636" s="93"/>
      <c r="G636" s="93"/>
      <c r="H636" s="93"/>
      <c r="I636" s="93"/>
      <c r="J636" s="93"/>
      <c r="K636" s="93"/>
      <c r="L636" s="93"/>
      <c r="M636" s="93"/>
      <c r="N636" s="93"/>
      <c r="O636" s="93"/>
      <c r="P636" s="93"/>
      <c r="Q636" s="93"/>
      <c r="R636" s="93"/>
      <c r="S636" s="93"/>
      <c r="T636" s="93"/>
      <c r="U636" s="93"/>
      <c r="V636" s="93"/>
      <c r="W636" s="93"/>
      <c r="X636" s="93"/>
      <c r="Y636" s="93"/>
      <c r="Z636" s="93"/>
      <c r="AA636" s="93"/>
      <c r="AB636"/>
      <c r="AD636"/>
      <c r="AE636"/>
      <c r="AF636"/>
      <c r="AG636"/>
      <c r="AH636"/>
      <c r="AI636"/>
      <c r="AJ636"/>
      <c r="AK636"/>
      <c r="AL636"/>
      <c r="AM636"/>
      <c r="AN636"/>
      <c r="AO636"/>
      <c r="AP636"/>
      <c r="AQ636"/>
      <c r="AR636"/>
      <c r="AS636"/>
    </row>
    <row r="637" spans="1:45" s="75" customFormat="1" x14ac:dyDescent="0.25">
      <c r="A637" s="64"/>
      <c r="B637"/>
      <c r="C637"/>
      <c r="D637" s="93"/>
      <c r="E637" s="93"/>
      <c r="F637" s="93"/>
      <c r="G637" s="93"/>
      <c r="H637" s="93"/>
      <c r="I637" s="93"/>
      <c r="J637" s="93"/>
      <c r="K637" s="93"/>
      <c r="L637" s="93"/>
      <c r="M637" s="93"/>
      <c r="N637" s="93"/>
      <c r="O637" s="93"/>
      <c r="P637" s="93"/>
      <c r="Q637" s="93"/>
      <c r="R637" s="93"/>
      <c r="S637" s="103"/>
      <c r="T637" s="93"/>
      <c r="U637" s="93"/>
      <c r="V637" s="93"/>
      <c r="W637" s="93"/>
      <c r="X637" s="93"/>
      <c r="Y637" s="93"/>
      <c r="Z637" s="93"/>
      <c r="AA637" s="93"/>
      <c r="AB637"/>
      <c r="AD637"/>
      <c r="AE637"/>
      <c r="AF637"/>
      <c r="AG637"/>
      <c r="AH637"/>
      <c r="AI637"/>
      <c r="AJ637"/>
      <c r="AK637"/>
      <c r="AL637"/>
      <c r="AM637"/>
      <c r="AN637"/>
      <c r="AO637"/>
      <c r="AP637"/>
      <c r="AQ637"/>
      <c r="AR637"/>
      <c r="AS637"/>
    </row>
    <row r="638" spans="1:45" s="75" customFormat="1" x14ac:dyDescent="0.25">
      <c r="A638" s="64"/>
      <c r="B638"/>
      <c r="C638"/>
      <c r="D638" s="93"/>
      <c r="E638" s="93"/>
      <c r="F638" s="93"/>
      <c r="G638" s="93"/>
      <c r="H638" s="93"/>
      <c r="I638" s="93"/>
      <c r="J638" s="93"/>
      <c r="K638" s="93"/>
      <c r="L638" s="93"/>
      <c r="M638" s="93"/>
      <c r="N638" s="93"/>
      <c r="O638" s="93"/>
      <c r="P638" s="93"/>
      <c r="Q638" s="93"/>
      <c r="R638" s="93"/>
      <c r="S638" s="93"/>
      <c r="T638" s="93"/>
      <c r="U638" s="93"/>
      <c r="V638" s="93"/>
      <c r="W638" s="93"/>
      <c r="X638" s="93"/>
      <c r="Y638" s="93"/>
      <c r="Z638" s="93"/>
      <c r="AA638" s="93"/>
      <c r="AB638"/>
      <c r="AD638"/>
      <c r="AE638"/>
      <c r="AF638"/>
      <c r="AG638"/>
      <c r="AH638"/>
      <c r="AI638"/>
      <c r="AJ638"/>
      <c r="AK638"/>
      <c r="AL638"/>
      <c r="AM638"/>
      <c r="AN638"/>
      <c r="AO638"/>
      <c r="AP638"/>
      <c r="AQ638"/>
      <c r="AR638"/>
      <c r="AS638"/>
    </row>
    <row r="639" spans="1:45" s="75" customFormat="1" x14ac:dyDescent="0.25">
      <c r="A639" s="64"/>
      <c r="B639"/>
      <c r="C639"/>
      <c r="D639" s="93"/>
      <c r="E639" s="93"/>
      <c r="F639" s="93"/>
      <c r="G639" s="93"/>
      <c r="H639" s="93"/>
      <c r="I639" s="93"/>
      <c r="J639" s="93"/>
      <c r="K639" s="93"/>
      <c r="L639" s="93"/>
      <c r="M639" s="93"/>
      <c r="N639" s="93"/>
      <c r="O639" s="93"/>
      <c r="P639" s="93"/>
      <c r="Q639" s="93"/>
      <c r="R639" s="93"/>
      <c r="S639" s="103"/>
      <c r="T639" s="93"/>
      <c r="U639" s="93"/>
      <c r="V639" s="93"/>
      <c r="W639" s="93"/>
      <c r="X639" s="93"/>
      <c r="Y639" s="93"/>
      <c r="Z639" s="93"/>
      <c r="AA639" s="93"/>
      <c r="AB639" s="105"/>
      <c r="AD639"/>
      <c r="AE639"/>
      <c r="AF639"/>
      <c r="AG639"/>
      <c r="AH639"/>
      <c r="AI639"/>
      <c r="AJ639"/>
      <c r="AK639"/>
      <c r="AL639"/>
      <c r="AM639"/>
      <c r="AN639"/>
      <c r="AO639"/>
      <c r="AP639"/>
      <c r="AQ639"/>
      <c r="AR639"/>
      <c r="AS639"/>
    </row>
    <row r="640" spans="1:45" s="75" customFormat="1" x14ac:dyDescent="0.25">
      <c r="A640" s="64"/>
      <c r="B640"/>
      <c r="C640"/>
      <c r="D640" s="93"/>
      <c r="E640" s="93"/>
      <c r="F640" s="93"/>
      <c r="G640" s="93"/>
      <c r="H640" s="93"/>
      <c r="I640" s="93"/>
      <c r="J640" s="93"/>
      <c r="K640" s="93"/>
      <c r="L640" s="93"/>
      <c r="M640" s="93"/>
      <c r="N640" s="93"/>
      <c r="O640" s="93"/>
      <c r="P640" s="93"/>
      <c r="Q640" s="93"/>
      <c r="R640" s="93"/>
      <c r="S640" s="93"/>
      <c r="T640" s="93"/>
      <c r="U640" s="93"/>
      <c r="V640" s="93"/>
      <c r="W640" s="93"/>
      <c r="X640" s="93"/>
      <c r="Y640" s="93"/>
      <c r="Z640" s="93"/>
      <c r="AA640" s="93"/>
      <c r="AB640" s="105"/>
      <c r="AD640"/>
      <c r="AE640"/>
      <c r="AF640"/>
      <c r="AG640"/>
      <c r="AH640"/>
      <c r="AI640"/>
      <c r="AJ640"/>
      <c r="AK640"/>
      <c r="AL640"/>
      <c r="AM640"/>
      <c r="AN640"/>
      <c r="AO640"/>
      <c r="AP640"/>
      <c r="AQ640"/>
      <c r="AR640"/>
      <c r="AS640"/>
    </row>
    <row r="641" spans="1:45" s="75" customFormat="1" x14ac:dyDescent="0.25">
      <c r="A641" s="64"/>
      <c r="B641"/>
      <c r="C641"/>
      <c r="D641" s="93"/>
      <c r="E641" s="93"/>
      <c r="F641" s="93"/>
      <c r="G641" s="93"/>
      <c r="H641" s="93"/>
      <c r="I641" s="93"/>
      <c r="J641" s="93"/>
      <c r="K641" s="93"/>
      <c r="L641" s="93"/>
      <c r="M641" s="93"/>
      <c r="N641" s="93"/>
      <c r="O641" s="93"/>
      <c r="P641" s="93"/>
      <c r="Q641" s="93"/>
      <c r="R641" s="93"/>
      <c r="S641" s="93"/>
      <c r="T641" s="93"/>
      <c r="U641" s="93"/>
      <c r="V641" s="93"/>
      <c r="W641" s="93"/>
      <c r="X641" s="93"/>
      <c r="Y641" s="93"/>
      <c r="Z641" s="93"/>
      <c r="AA641" s="93"/>
      <c r="AB641" s="105"/>
      <c r="AD641"/>
      <c r="AE641"/>
      <c r="AF641"/>
      <c r="AG641"/>
      <c r="AH641"/>
      <c r="AI641"/>
      <c r="AJ641"/>
      <c r="AK641"/>
      <c r="AL641"/>
      <c r="AM641"/>
      <c r="AN641"/>
      <c r="AO641"/>
      <c r="AP641"/>
      <c r="AQ641"/>
      <c r="AR641"/>
      <c r="AS641"/>
    </row>
    <row r="642" spans="1:45" s="75" customFormat="1" x14ac:dyDescent="0.25">
      <c r="A642" s="64"/>
      <c r="B642"/>
      <c r="C642"/>
      <c r="D642" s="93"/>
      <c r="E642" s="93"/>
      <c r="F642" s="93"/>
      <c r="G642" s="93"/>
      <c r="H642" s="93"/>
      <c r="I642" s="93"/>
      <c r="J642" s="93"/>
      <c r="K642" s="93"/>
      <c r="L642" s="93"/>
      <c r="M642" s="93"/>
      <c r="N642" s="93"/>
      <c r="O642" s="93"/>
      <c r="P642" s="93"/>
      <c r="Q642" s="93"/>
      <c r="R642" s="93"/>
      <c r="S642" s="93"/>
      <c r="T642" s="93"/>
      <c r="U642" s="93"/>
      <c r="V642" s="93"/>
      <c r="W642" s="93"/>
      <c r="X642" s="93"/>
      <c r="Y642" s="93"/>
      <c r="Z642" s="93"/>
      <c r="AA642" s="93"/>
      <c r="AB642"/>
      <c r="AD642"/>
      <c r="AE642"/>
      <c r="AF642"/>
      <c r="AG642"/>
      <c r="AH642"/>
      <c r="AI642"/>
      <c r="AJ642"/>
      <c r="AK642"/>
      <c r="AL642"/>
      <c r="AM642"/>
      <c r="AN642"/>
      <c r="AO642"/>
      <c r="AP642"/>
      <c r="AQ642"/>
      <c r="AR642"/>
      <c r="AS642"/>
    </row>
    <row r="643" spans="1:45" s="75" customFormat="1" x14ac:dyDescent="0.25">
      <c r="A643" s="64"/>
      <c r="B643"/>
      <c r="C643"/>
      <c r="D643" s="93"/>
      <c r="E643" s="93"/>
      <c r="F643" s="93"/>
      <c r="G643" s="93"/>
      <c r="H643" s="93"/>
      <c r="I643" s="93"/>
      <c r="J643" s="93"/>
      <c r="K643" s="93"/>
      <c r="L643" s="93"/>
      <c r="M643" s="93"/>
      <c r="N643" s="93"/>
      <c r="O643" s="93"/>
      <c r="P643" s="93"/>
      <c r="Q643" s="93"/>
      <c r="R643" s="93"/>
      <c r="S643" s="93"/>
      <c r="T643" s="93"/>
      <c r="U643" s="93"/>
      <c r="V643" s="93"/>
      <c r="W643" s="93"/>
      <c r="X643" s="93"/>
      <c r="Y643" s="93"/>
      <c r="Z643" s="93"/>
      <c r="AA643" s="93"/>
      <c r="AB643"/>
      <c r="AD643"/>
      <c r="AE643"/>
      <c r="AF643"/>
      <c r="AG643"/>
      <c r="AH643"/>
      <c r="AI643"/>
      <c r="AJ643"/>
      <c r="AK643"/>
      <c r="AL643"/>
      <c r="AM643"/>
      <c r="AN643"/>
      <c r="AO643"/>
      <c r="AP643"/>
      <c r="AQ643"/>
      <c r="AR643"/>
      <c r="AS643"/>
    </row>
    <row r="644" spans="1:45" s="75" customFormat="1" x14ac:dyDescent="0.25">
      <c r="A644" s="64"/>
      <c r="B644"/>
      <c r="C644"/>
      <c r="D644" s="93"/>
      <c r="E644" s="93"/>
      <c r="F644" s="93"/>
      <c r="G644" s="93"/>
      <c r="H644" s="93"/>
      <c r="I644" s="93"/>
      <c r="J644" s="93"/>
      <c r="K644" s="93"/>
      <c r="L644" s="93"/>
      <c r="M644" s="93"/>
      <c r="N644" s="93"/>
      <c r="O644" s="93"/>
      <c r="P644" s="93"/>
      <c r="Q644" s="93"/>
      <c r="R644" s="93"/>
      <c r="S644" s="93"/>
      <c r="T644" s="93"/>
      <c r="U644" s="93"/>
      <c r="V644" s="93"/>
      <c r="W644" s="93"/>
      <c r="X644" s="93"/>
      <c r="Y644" s="93"/>
      <c r="Z644" s="93"/>
      <c r="AA644" s="93"/>
      <c r="AB644"/>
      <c r="AD644"/>
      <c r="AE644"/>
      <c r="AF644"/>
      <c r="AG644"/>
      <c r="AH644"/>
      <c r="AI644"/>
      <c r="AJ644"/>
      <c r="AK644"/>
      <c r="AL644"/>
      <c r="AM644"/>
      <c r="AN644"/>
      <c r="AO644"/>
      <c r="AP644"/>
      <c r="AQ644"/>
      <c r="AR644"/>
      <c r="AS644"/>
    </row>
    <row r="645" spans="1:45" s="75" customFormat="1" x14ac:dyDescent="0.25">
      <c r="A645" s="64"/>
      <c r="B645"/>
      <c r="C645"/>
      <c r="D645" s="93"/>
      <c r="E645" s="93"/>
      <c r="F645" s="93"/>
      <c r="G645" s="93"/>
      <c r="H645" s="93"/>
      <c r="I645" s="93"/>
      <c r="J645" s="93"/>
      <c r="K645" s="93"/>
      <c r="L645" s="93"/>
      <c r="M645" s="93"/>
      <c r="N645" s="93"/>
      <c r="O645" s="93"/>
      <c r="P645" s="93"/>
      <c r="Q645" s="93"/>
      <c r="R645" s="93"/>
      <c r="S645" s="93"/>
      <c r="T645" s="93"/>
      <c r="U645" s="93"/>
      <c r="V645" s="93"/>
      <c r="W645" s="93"/>
      <c r="X645" s="93"/>
      <c r="Y645" s="93"/>
      <c r="Z645" s="93"/>
      <c r="AA645" s="93"/>
      <c r="AB645"/>
      <c r="AD645"/>
      <c r="AE645"/>
      <c r="AF645"/>
      <c r="AG645"/>
      <c r="AH645"/>
      <c r="AI645"/>
      <c r="AJ645"/>
      <c r="AK645"/>
      <c r="AL645"/>
      <c r="AM645"/>
      <c r="AN645"/>
      <c r="AO645"/>
      <c r="AP645"/>
      <c r="AQ645"/>
      <c r="AR645"/>
      <c r="AS645"/>
    </row>
    <row r="646" spans="1:45" s="75" customFormat="1" x14ac:dyDescent="0.25">
      <c r="A646" s="64"/>
      <c r="B646"/>
      <c r="C646"/>
      <c r="D646" s="93"/>
      <c r="E646" s="93"/>
      <c r="F646" s="93"/>
      <c r="G646" s="93"/>
      <c r="H646" s="93"/>
      <c r="I646" s="93"/>
      <c r="J646" s="93"/>
      <c r="K646" s="93"/>
      <c r="L646" s="93"/>
      <c r="M646" s="93"/>
      <c r="N646" s="93"/>
      <c r="O646" s="93"/>
      <c r="P646" s="93"/>
      <c r="Q646" s="93"/>
      <c r="R646" s="93"/>
      <c r="S646" s="93"/>
      <c r="T646" s="93"/>
      <c r="U646" s="93"/>
      <c r="V646" s="93"/>
      <c r="W646" s="93"/>
      <c r="X646" s="93"/>
      <c r="Y646" s="93"/>
      <c r="Z646" s="93"/>
      <c r="AA646" s="93"/>
      <c r="AB646"/>
      <c r="AD646"/>
      <c r="AE646"/>
      <c r="AF646"/>
      <c r="AG646"/>
      <c r="AH646"/>
      <c r="AI646"/>
      <c r="AJ646"/>
      <c r="AK646"/>
      <c r="AL646"/>
      <c r="AM646"/>
      <c r="AN646"/>
      <c r="AO646"/>
      <c r="AP646"/>
      <c r="AQ646"/>
      <c r="AR646"/>
      <c r="AS646"/>
    </row>
    <row r="647" spans="1:45" x14ac:dyDescent="0.25">
      <c r="A647" s="64"/>
      <c r="D647" s="93"/>
      <c r="E647" s="93"/>
      <c r="F647" s="93"/>
      <c r="G647" s="93"/>
      <c r="H647" s="93"/>
      <c r="I647" s="93"/>
      <c r="J647" s="93"/>
      <c r="K647" s="93"/>
      <c r="L647" s="93"/>
      <c r="M647" s="93"/>
      <c r="N647" s="93"/>
      <c r="O647" s="93"/>
      <c r="P647" s="93"/>
      <c r="Q647" s="93"/>
      <c r="R647" s="93"/>
      <c r="S647" s="93"/>
      <c r="T647" s="93"/>
      <c r="U647" s="93"/>
      <c r="V647" s="93"/>
      <c r="W647" s="93"/>
      <c r="X647" s="93"/>
      <c r="Y647" s="93"/>
      <c r="Z647" s="93"/>
      <c r="AA647" s="93"/>
    </row>
    <row r="648" spans="1:45" x14ac:dyDescent="0.25">
      <c r="A648" s="64"/>
      <c r="D648" s="93"/>
      <c r="E648" s="93"/>
      <c r="F648" s="93"/>
      <c r="G648" s="93"/>
      <c r="H648" s="93"/>
      <c r="I648" s="93"/>
      <c r="J648" s="93"/>
      <c r="K648" s="93"/>
      <c r="L648" s="93"/>
      <c r="M648" s="93"/>
      <c r="N648" s="93"/>
      <c r="O648" s="93"/>
      <c r="P648" s="93"/>
      <c r="Q648" s="93"/>
      <c r="R648" s="93"/>
      <c r="S648" s="93"/>
      <c r="T648" s="93"/>
      <c r="U648" s="93"/>
      <c r="V648" s="93"/>
      <c r="W648" s="93"/>
      <c r="X648" s="93"/>
      <c r="Y648" s="93"/>
      <c r="Z648" s="93"/>
      <c r="AA648" s="93"/>
    </row>
  </sheetData>
  <mergeCells count="6">
    <mergeCell ref="D1:AA6"/>
    <mergeCell ref="F7:J7"/>
    <mergeCell ref="K7:O7"/>
    <mergeCell ref="P7:R7"/>
    <mergeCell ref="T7:W7"/>
    <mergeCell ref="X7:AA7"/>
  </mergeCells>
  <conditionalFormatting sqref="AB20 T401:AA637 E575:R575 E633:R633 E635:R635 E637:R637 E401:S574 E319:AA399 E576:S632 E634:S634 E636:S636 E638:AA648 J9:K23 D18:D99 L13:AA70 AK13:AK70 AD66 K100:AA100 D101:D137 F101:AA137 F24:K70 F71:AA99 F18:H23 D138:AA318">
    <cfRule type="containsText" dxfId="386" priority="95" operator="containsText" text="V">
      <formula>NOT(ISERROR(SEARCH("V",D9)))</formula>
    </cfRule>
    <cfRule type="containsText" dxfId="385" priority="96" operator="containsText" text="ꓥ">
      <formula>NOT(ISERROR(SEARCH("ꓥ",D9)))</formula>
    </cfRule>
    <cfRule type="containsText" dxfId="384" priority="102" operator="containsText" text="N">
      <formula>NOT(ISERROR(SEARCH("N",D9)))</formula>
    </cfRule>
    <cfRule type="containsText" dxfId="383" priority="103" operator="containsText" text="Y">
      <formula>NOT(ISERROR(SEARCH("Y",D9)))</formula>
    </cfRule>
    <cfRule type="containsText" dxfId="382" priority="104" operator="containsText" text="X">
      <formula>NOT(ISERROR(SEARCH("X",D9)))</formula>
    </cfRule>
  </conditionalFormatting>
  <conditionalFormatting sqref="D319:E399 D401:E648 E208:E318 D18:D99 D101:D137 D138:E207">
    <cfRule type="containsText" dxfId="381" priority="99" operator="containsText" text="U">
      <formula>NOT(ISERROR(SEARCH("U",D18)))</formula>
    </cfRule>
    <cfRule type="containsText" dxfId="380" priority="100" operator="containsText" text="D">
      <formula>NOT(ISERROR(SEARCH("D",D18)))</formula>
    </cfRule>
    <cfRule type="containsText" dxfId="379" priority="101" operator="containsText" text="S">
      <formula>NOT(ISERROR(SEARCH("S",D18)))</formula>
    </cfRule>
  </conditionalFormatting>
  <conditionalFormatting sqref="O401:O648 O18:O399">
    <cfRule type="containsText" dxfId="378" priority="97" operator="containsText" text="ꓥ">
      <formula>NOT(ISERROR(SEARCH("ꓥ",O18)))</formula>
    </cfRule>
    <cfRule type="containsText" dxfId="377" priority="98" operator="containsText" text="V">
      <formula>NOT(ISERROR(SEARCH("V",O18)))</formula>
    </cfRule>
  </conditionalFormatting>
  <conditionalFormatting sqref="D319:D399 D401:D648">
    <cfRule type="containsText" dxfId="376" priority="92" operator="containsText" text="N">
      <formula>NOT(ISERROR(SEARCH("N",D319)))</formula>
    </cfRule>
    <cfRule type="containsText" dxfId="375" priority="93" operator="containsText" text="Y">
      <formula>NOT(ISERROR(SEARCH("Y",D319)))</formula>
    </cfRule>
    <cfRule type="containsText" dxfId="374" priority="94" operator="containsText" text="X">
      <formula>NOT(ISERROR(SEARCH("X",D319)))</formula>
    </cfRule>
  </conditionalFormatting>
  <conditionalFormatting sqref="D400:E400">
    <cfRule type="containsText" dxfId="373" priority="89" operator="containsText" text="U">
      <formula>NOT(ISERROR(SEARCH("U",D400)))</formula>
    </cfRule>
    <cfRule type="containsText" dxfId="372" priority="90" operator="containsText" text="D">
      <formula>NOT(ISERROR(SEARCH("D",D400)))</formula>
    </cfRule>
    <cfRule type="containsText" dxfId="371" priority="91" operator="containsText" text="S">
      <formula>NOT(ISERROR(SEARCH("S",D400)))</formula>
    </cfRule>
  </conditionalFormatting>
  <conditionalFormatting sqref="O400">
    <cfRule type="containsText" dxfId="370" priority="87" operator="containsText" text="ꓥ">
      <formula>NOT(ISERROR(SEARCH("ꓥ",O400)))</formula>
    </cfRule>
    <cfRule type="containsText" dxfId="369" priority="88" operator="containsText" text="V">
      <formula>NOT(ISERROR(SEARCH("V",O400)))</formula>
    </cfRule>
  </conditionalFormatting>
  <conditionalFormatting sqref="D400">
    <cfRule type="containsText" dxfId="368" priority="84" operator="containsText" text="N">
      <formula>NOT(ISERROR(SEARCH("N",D400)))</formula>
    </cfRule>
    <cfRule type="containsText" dxfId="367" priority="85" operator="containsText" text="Y">
      <formula>NOT(ISERROR(SEARCH("Y",D400)))</formula>
    </cfRule>
    <cfRule type="containsText" dxfId="366" priority="86" operator="containsText" text="X">
      <formula>NOT(ISERROR(SEARCH("X",D400)))</formula>
    </cfRule>
  </conditionalFormatting>
  <conditionalFormatting sqref="S633">
    <cfRule type="containsText" dxfId="365" priority="79" operator="containsText" text="V">
      <formula>NOT(ISERROR(SEARCH("V",S633)))</formula>
    </cfRule>
    <cfRule type="containsText" dxfId="364" priority="80" operator="containsText" text="ꓥ">
      <formula>NOT(ISERROR(SEARCH("ꓥ",S633)))</formula>
    </cfRule>
    <cfRule type="containsText" dxfId="363" priority="81" operator="containsText" text="N">
      <formula>NOT(ISERROR(SEARCH("N",S633)))</formula>
    </cfRule>
    <cfRule type="containsText" dxfId="362" priority="82" operator="containsText" text="Y">
      <formula>NOT(ISERROR(SEARCH("Y",S633)))</formula>
    </cfRule>
    <cfRule type="containsText" dxfId="361" priority="83" operator="containsText" text="X">
      <formula>NOT(ISERROR(SEARCH("X",S633)))</formula>
    </cfRule>
  </conditionalFormatting>
  <conditionalFormatting sqref="S635">
    <cfRule type="containsText" dxfId="360" priority="74" operator="containsText" text="V">
      <formula>NOT(ISERROR(SEARCH("V",S635)))</formula>
    </cfRule>
    <cfRule type="containsText" dxfId="359" priority="75" operator="containsText" text="ꓥ">
      <formula>NOT(ISERROR(SEARCH("ꓥ",S635)))</formula>
    </cfRule>
    <cfRule type="containsText" dxfId="358" priority="76" operator="containsText" text="N">
      <formula>NOT(ISERROR(SEARCH("N",S635)))</formula>
    </cfRule>
    <cfRule type="containsText" dxfId="357" priority="77" operator="containsText" text="Y">
      <formula>NOT(ISERROR(SEARCH("Y",S635)))</formula>
    </cfRule>
    <cfRule type="containsText" dxfId="356" priority="78" operator="containsText" text="X">
      <formula>NOT(ISERROR(SEARCH("X",S635)))</formula>
    </cfRule>
  </conditionalFormatting>
  <conditionalFormatting sqref="S637">
    <cfRule type="containsText" dxfId="355" priority="69" operator="containsText" text="V">
      <formula>NOT(ISERROR(SEARCH("V",S637)))</formula>
    </cfRule>
    <cfRule type="containsText" dxfId="354" priority="70" operator="containsText" text="ꓥ">
      <formula>NOT(ISERROR(SEARCH("ꓥ",S637)))</formula>
    </cfRule>
    <cfRule type="containsText" dxfId="353" priority="71" operator="containsText" text="N">
      <formula>NOT(ISERROR(SEARCH("N",S637)))</formula>
    </cfRule>
    <cfRule type="containsText" dxfId="352" priority="72" operator="containsText" text="Y">
      <formula>NOT(ISERROR(SEARCH("Y",S637)))</formula>
    </cfRule>
    <cfRule type="containsText" dxfId="351" priority="73" operator="containsText" text="X">
      <formula>NOT(ISERROR(SEARCH("X",S637)))</formula>
    </cfRule>
  </conditionalFormatting>
  <conditionalFormatting sqref="D9:H9 O9:O12 Q9:AA12 D10:D12 F10:H12 E10:E137">
    <cfRule type="containsText" dxfId="350" priority="59" operator="containsText" text="V">
      <formula>NOT(ISERROR(SEARCH("V",D9)))</formula>
    </cfRule>
    <cfRule type="containsText" dxfId="349" priority="60" operator="containsText" text="ꓥ">
      <formula>NOT(ISERROR(SEARCH("ꓥ",D9)))</formula>
    </cfRule>
    <cfRule type="containsText" dxfId="348" priority="66" operator="containsText" text="N">
      <formula>NOT(ISERROR(SEARCH("N",D9)))</formula>
    </cfRule>
    <cfRule type="containsText" dxfId="347" priority="67" operator="containsText" text="Y">
      <formula>NOT(ISERROR(SEARCH("Y",D9)))</formula>
    </cfRule>
    <cfRule type="containsText" dxfId="346" priority="68" operator="containsText" text="X">
      <formula>NOT(ISERROR(SEARCH("X",D9)))</formula>
    </cfRule>
  </conditionalFormatting>
  <conditionalFormatting sqref="D9:E9 D10:D12 E10:E137">
    <cfRule type="containsText" dxfId="345" priority="63" operator="containsText" text="U">
      <formula>NOT(ISERROR(SEARCH("U",D9)))</formula>
    </cfRule>
    <cfRule type="containsText" dxfId="344" priority="64" operator="containsText" text="D">
      <formula>NOT(ISERROR(SEARCH("D",D9)))</formula>
    </cfRule>
    <cfRule type="containsText" dxfId="343" priority="65" operator="containsText" text="S">
      <formula>NOT(ISERROR(SEARCH("S",D9)))</formula>
    </cfRule>
  </conditionalFormatting>
  <conditionalFormatting sqref="O9:O12">
    <cfRule type="containsText" dxfId="342" priority="61" operator="containsText" text="ꓥ">
      <formula>NOT(ISERROR(SEARCH("ꓥ",O9)))</formula>
    </cfRule>
    <cfRule type="containsText" dxfId="341" priority="62" operator="containsText" text="V">
      <formula>NOT(ISERROR(SEARCH("V",O9)))</formula>
    </cfRule>
  </conditionalFormatting>
  <conditionalFormatting sqref="M9:M12">
    <cfRule type="containsText" dxfId="340" priority="54" operator="containsText" text="V">
      <formula>NOT(ISERROR(SEARCH("V",M9)))</formula>
    </cfRule>
    <cfRule type="containsText" dxfId="339" priority="55" operator="containsText" text="ꓥ">
      <formula>NOT(ISERROR(SEARCH("ꓥ",M9)))</formula>
    </cfRule>
    <cfRule type="containsText" dxfId="338" priority="56" operator="containsText" text="N">
      <formula>NOT(ISERROR(SEARCH("N",M9)))</formula>
    </cfRule>
    <cfRule type="containsText" dxfId="337" priority="57" operator="containsText" text="Y">
      <formula>NOT(ISERROR(SEARCH("Y",M9)))</formula>
    </cfRule>
    <cfRule type="containsText" dxfId="336" priority="58" operator="containsText" text="X">
      <formula>NOT(ISERROR(SEARCH("X",M9)))</formula>
    </cfRule>
  </conditionalFormatting>
  <conditionalFormatting sqref="AB13 D13:D17 F13:H17">
    <cfRule type="containsText" dxfId="335" priority="44" operator="containsText" text="V">
      <formula>NOT(ISERROR(SEARCH("V",D13)))</formula>
    </cfRule>
    <cfRule type="containsText" dxfId="334" priority="45" operator="containsText" text="ꓥ">
      <formula>NOT(ISERROR(SEARCH("ꓥ",D13)))</formula>
    </cfRule>
    <cfRule type="containsText" dxfId="333" priority="51" operator="containsText" text="N">
      <formula>NOT(ISERROR(SEARCH("N",D13)))</formula>
    </cfRule>
    <cfRule type="containsText" dxfId="332" priority="52" operator="containsText" text="Y">
      <formula>NOT(ISERROR(SEARCH("Y",D13)))</formula>
    </cfRule>
    <cfRule type="containsText" dxfId="331" priority="53" operator="containsText" text="X">
      <formula>NOT(ISERROR(SEARCH("X",D13)))</formula>
    </cfRule>
  </conditionalFormatting>
  <conditionalFormatting sqref="D13:D17">
    <cfRule type="containsText" dxfId="330" priority="48" operator="containsText" text="U">
      <formula>NOT(ISERROR(SEARCH("U",D13)))</formula>
    </cfRule>
    <cfRule type="containsText" dxfId="329" priority="49" operator="containsText" text="D">
      <formula>NOT(ISERROR(SEARCH("D",D13)))</formula>
    </cfRule>
    <cfRule type="containsText" dxfId="328" priority="50" operator="containsText" text="S">
      <formula>NOT(ISERROR(SEARCH("S",D13)))</formula>
    </cfRule>
  </conditionalFormatting>
  <conditionalFormatting sqref="O13:O17">
    <cfRule type="containsText" dxfId="327" priority="46" operator="containsText" text="ꓥ">
      <formula>NOT(ISERROR(SEARCH("ꓥ",O13)))</formula>
    </cfRule>
    <cfRule type="containsText" dxfId="326" priority="47" operator="containsText" text="V">
      <formula>NOT(ISERROR(SEARCH("V",O13)))</formula>
    </cfRule>
  </conditionalFormatting>
  <conditionalFormatting sqref="I18:I23">
    <cfRule type="containsText" dxfId="325" priority="39" operator="containsText" text="V">
      <formula>NOT(ISERROR(SEARCH("V",I18)))</formula>
    </cfRule>
    <cfRule type="containsText" dxfId="324" priority="40" operator="containsText" text="ꓥ">
      <formula>NOT(ISERROR(SEARCH("ꓥ",I18)))</formula>
    </cfRule>
    <cfRule type="containsText" dxfId="323" priority="41" operator="containsText" text="N">
      <formula>NOT(ISERROR(SEARCH("N",I18)))</formula>
    </cfRule>
    <cfRule type="containsText" dxfId="322" priority="42" operator="containsText" text="Y">
      <formula>NOT(ISERROR(SEARCH("Y",I18)))</formula>
    </cfRule>
    <cfRule type="containsText" dxfId="321" priority="43" operator="containsText" text="X">
      <formula>NOT(ISERROR(SEARCH("X",I18)))</formula>
    </cfRule>
  </conditionalFormatting>
  <conditionalFormatting sqref="I9:I12">
    <cfRule type="containsText" dxfId="320" priority="34" operator="containsText" text="V">
      <formula>NOT(ISERROR(SEARCH("V",I9)))</formula>
    </cfRule>
    <cfRule type="containsText" dxfId="319" priority="35" operator="containsText" text="ꓥ">
      <formula>NOT(ISERROR(SEARCH("ꓥ",I9)))</formula>
    </cfRule>
    <cfRule type="containsText" dxfId="318" priority="36" operator="containsText" text="N">
      <formula>NOT(ISERROR(SEARCH("N",I9)))</formula>
    </cfRule>
    <cfRule type="containsText" dxfId="317" priority="37" operator="containsText" text="Y">
      <formula>NOT(ISERROR(SEARCH("Y",I9)))</formula>
    </cfRule>
    <cfRule type="containsText" dxfId="316" priority="38" operator="containsText" text="X">
      <formula>NOT(ISERROR(SEARCH("X",I9)))</formula>
    </cfRule>
  </conditionalFormatting>
  <conditionalFormatting sqref="I13:I17">
    <cfRule type="containsText" dxfId="315" priority="29" operator="containsText" text="V">
      <formula>NOT(ISERROR(SEARCH("V",I13)))</formula>
    </cfRule>
    <cfRule type="containsText" dxfId="314" priority="30" operator="containsText" text="ꓥ">
      <formula>NOT(ISERROR(SEARCH("ꓥ",I13)))</formula>
    </cfRule>
    <cfRule type="containsText" dxfId="313" priority="31" operator="containsText" text="N">
      <formula>NOT(ISERROR(SEARCH("N",I13)))</formula>
    </cfRule>
    <cfRule type="containsText" dxfId="312" priority="32" operator="containsText" text="Y">
      <formula>NOT(ISERROR(SEARCH("Y",I13)))</formula>
    </cfRule>
    <cfRule type="containsText" dxfId="311" priority="33" operator="containsText" text="X">
      <formula>NOT(ISERROR(SEARCH("X",I13)))</formula>
    </cfRule>
  </conditionalFormatting>
  <conditionalFormatting sqref="AK9:AK12">
    <cfRule type="containsText" dxfId="310" priority="24" operator="containsText" text="V">
      <formula>NOT(ISERROR(SEARCH("V",AK9)))</formula>
    </cfRule>
    <cfRule type="containsText" dxfId="309" priority="25" operator="containsText" text="ꓥ">
      <formula>NOT(ISERROR(SEARCH("ꓥ",AK9)))</formula>
    </cfRule>
    <cfRule type="containsText" dxfId="308" priority="26" operator="containsText" text="N">
      <formula>NOT(ISERROR(SEARCH("N",AK9)))</formula>
    </cfRule>
    <cfRule type="containsText" dxfId="307" priority="27" operator="containsText" text="Y">
      <formula>NOT(ISERROR(SEARCH("Y",AK9)))</formula>
    </cfRule>
    <cfRule type="containsText" dxfId="306" priority="28" operator="containsText" text="X">
      <formula>NOT(ISERROR(SEARCH("X",AK9)))</formula>
    </cfRule>
  </conditionalFormatting>
  <conditionalFormatting sqref="L9:L12">
    <cfRule type="containsText" dxfId="305" priority="19" operator="containsText" text="V">
      <formula>NOT(ISERROR(SEARCH("V",L9)))</formula>
    </cfRule>
    <cfRule type="containsText" dxfId="304" priority="20" operator="containsText" text="ꓥ">
      <formula>NOT(ISERROR(SEARCH("ꓥ",L9)))</formula>
    </cfRule>
    <cfRule type="containsText" dxfId="303" priority="21" operator="containsText" text="N">
      <formula>NOT(ISERROR(SEARCH("N",L9)))</formula>
    </cfRule>
    <cfRule type="containsText" dxfId="302" priority="22" operator="containsText" text="Y">
      <formula>NOT(ISERROR(SEARCH("Y",L9)))</formula>
    </cfRule>
    <cfRule type="containsText" dxfId="301" priority="23" operator="containsText" text="X">
      <formula>NOT(ISERROR(SEARCH("X",L9)))</formula>
    </cfRule>
  </conditionalFormatting>
  <conditionalFormatting sqref="P9:P12">
    <cfRule type="containsText" dxfId="300" priority="14" operator="containsText" text="V">
      <formula>NOT(ISERROR(SEARCH("V",P9)))</formula>
    </cfRule>
    <cfRule type="containsText" dxfId="299" priority="15" operator="containsText" text="ꓥ">
      <formula>NOT(ISERROR(SEARCH("ꓥ",P9)))</formula>
    </cfRule>
    <cfRule type="containsText" dxfId="298" priority="16" operator="containsText" text="N">
      <formula>NOT(ISERROR(SEARCH("N",P9)))</formula>
    </cfRule>
    <cfRule type="containsText" dxfId="297" priority="17" operator="containsText" text="Y">
      <formula>NOT(ISERROR(SEARCH("Y",P9)))</formula>
    </cfRule>
    <cfRule type="containsText" dxfId="296" priority="18" operator="containsText" text="X">
      <formula>NOT(ISERROR(SEARCH("X",P9)))</formula>
    </cfRule>
  </conditionalFormatting>
  <conditionalFormatting sqref="N9:N12">
    <cfRule type="containsText" dxfId="295" priority="9" operator="containsText" text="V">
      <formula>NOT(ISERROR(SEARCH("V",N9)))</formula>
    </cfRule>
    <cfRule type="containsText" dxfId="294" priority="10" operator="containsText" text="ꓥ">
      <formula>NOT(ISERROR(SEARCH("ꓥ",N9)))</formula>
    </cfRule>
    <cfRule type="containsText" dxfId="293" priority="11" operator="containsText" text="N">
      <formula>NOT(ISERROR(SEARCH("N",N9)))</formula>
    </cfRule>
    <cfRule type="containsText" dxfId="292" priority="12" operator="containsText" text="Y">
      <formula>NOT(ISERROR(SEARCH("Y",N9)))</formula>
    </cfRule>
    <cfRule type="containsText" dxfId="291" priority="13" operator="containsText" text="X">
      <formula>NOT(ISERROR(SEARCH("X",N9)))</formula>
    </cfRule>
  </conditionalFormatting>
  <conditionalFormatting sqref="D100 F100:J100">
    <cfRule type="containsText" dxfId="290" priority="1" operator="containsText" text="V">
      <formula>NOT(ISERROR(SEARCH("V",D100)))</formula>
    </cfRule>
    <cfRule type="containsText" dxfId="289" priority="2" operator="containsText" text="ꓥ">
      <formula>NOT(ISERROR(SEARCH("ꓥ",D100)))</formula>
    </cfRule>
    <cfRule type="containsText" dxfId="288" priority="6" operator="containsText" text="N">
      <formula>NOT(ISERROR(SEARCH("N",D100)))</formula>
    </cfRule>
    <cfRule type="containsText" dxfId="287" priority="7" operator="containsText" text="Y">
      <formula>NOT(ISERROR(SEARCH("Y",D100)))</formula>
    </cfRule>
    <cfRule type="containsText" dxfId="286" priority="8" operator="containsText" text="X">
      <formula>NOT(ISERROR(SEARCH("X",D100)))</formula>
    </cfRule>
  </conditionalFormatting>
  <conditionalFormatting sqref="D100">
    <cfRule type="containsText" dxfId="285" priority="3" operator="containsText" text="U">
      <formula>NOT(ISERROR(SEARCH("U",D100)))</formula>
    </cfRule>
    <cfRule type="containsText" dxfId="284" priority="4" operator="containsText" text="D">
      <formula>NOT(ISERROR(SEARCH("D",D100)))</formula>
    </cfRule>
    <cfRule type="containsText" dxfId="283" priority="5" operator="containsText" text="S">
      <formula>NOT(ISERROR(SEARCH("S",D100)))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10F3C-AC3B-4C1E-8BD6-25E495E5D363}">
  <dimension ref="A1:T466"/>
  <sheetViews>
    <sheetView workbookViewId="0">
      <selection activeCell="C4" sqref="C4"/>
    </sheetView>
  </sheetViews>
  <sheetFormatPr defaultRowHeight="15" x14ac:dyDescent="0.25"/>
  <cols>
    <col min="3" max="3" width="10.5703125" bestFit="1" customWidth="1"/>
    <col min="5" max="8" width="9.85546875" customWidth="1"/>
    <col min="12" max="12" width="11.85546875" bestFit="1" customWidth="1"/>
    <col min="14" max="14" width="17.7109375" bestFit="1" customWidth="1"/>
    <col min="15" max="17" width="10" bestFit="1" customWidth="1"/>
    <col min="18" max="18" width="5.42578125" bestFit="1" customWidth="1"/>
    <col min="20" max="20" width="17.5703125" bestFit="1" customWidth="1"/>
  </cols>
  <sheetData>
    <row r="1" spans="1:20" ht="15.75" thickBot="1" x14ac:dyDescent="0.3">
      <c r="A1" s="1" t="s">
        <v>0</v>
      </c>
      <c r="B1" s="2" t="s">
        <v>1</v>
      </c>
      <c r="C1" s="2" t="s">
        <v>2</v>
      </c>
      <c r="D1" s="2" t="s">
        <v>3</v>
      </c>
      <c r="E1" s="2" t="s">
        <v>4</v>
      </c>
      <c r="F1" s="2" t="s">
        <v>5</v>
      </c>
      <c r="G1" s="2" t="s">
        <v>6</v>
      </c>
      <c r="H1" s="2" t="s">
        <v>7</v>
      </c>
      <c r="I1" s="2" t="s">
        <v>8</v>
      </c>
      <c r="J1" s="2" t="s">
        <v>9</v>
      </c>
      <c r="K1" s="2" t="s">
        <v>10</v>
      </c>
      <c r="L1" s="3" t="s">
        <v>11</v>
      </c>
      <c r="O1" s="4"/>
    </row>
    <row r="2" spans="1:20" ht="15.75" thickBot="1" x14ac:dyDescent="0.3">
      <c r="A2" s="5">
        <v>44197</v>
      </c>
      <c r="B2" s="6" t="s">
        <v>17</v>
      </c>
      <c r="C2" s="7" t="s">
        <v>71</v>
      </c>
      <c r="D2" s="8" t="s">
        <v>80</v>
      </c>
      <c r="E2" s="7" t="b">
        <v>1</v>
      </c>
      <c r="F2" s="7" t="b">
        <v>1</v>
      </c>
      <c r="G2" s="7" t="b">
        <v>0</v>
      </c>
      <c r="H2" s="7" t="b">
        <v>0</v>
      </c>
      <c r="I2" s="7" t="b">
        <v>0</v>
      </c>
      <c r="J2" s="7" t="b">
        <v>0</v>
      </c>
      <c r="K2" s="7" t="b">
        <v>1</v>
      </c>
      <c r="L2" s="9" t="s">
        <v>6</v>
      </c>
      <c r="N2" s="10"/>
      <c r="O2" s="11" t="s">
        <v>21</v>
      </c>
      <c r="P2" s="12" t="s">
        <v>22</v>
      </c>
      <c r="Q2" s="12" t="s">
        <v>23</v>
      </c>
      <c r="R2" s="13" t="s">
        <v>12</v>
      </c>
    </row>
    <row r="3" spans="1:20" ht="15.75" thickBot="1" x14ac:dyDescent="0.3">
      <c r="A3" s="14">
        <v>44197</v>
      </c>
      <c r="B3" s="15" t="s">
        <v>17</v>
      </c>
      <c r="C3" s="16" t="s">
        <v>72</v>
      </c>
      <c r="D3" s="17" t="s">
        <v>82</v>
      </c>
      <c r="E3" s="16" t="b">
        <v>1</v>
      </c>
      <c r="F3" s="16" t="b">
        <v>1</v>
      </c>
      <c r="G3" s="16" t="b">
        <v>1</v>
      </c>
      <c r="H3" s="16" t="b">
        <v>1</v>
      </c>
      <c r="I3" s="16" t="b">
        <v>0</v>
      </c>
      <c r="J3" s="16" t="b">
        <v>0</v>
      </c>
      <c r="K3" s="16" t="b">
        <v>1</v>
      </c>
      <c r="L3" s="18" t="s">
        <v>7</v>
      </c>
      <c r="N3" s="19" t="s">
        <v>29</v>
      </c>
      <c r="O3" s="20">
        <f>IFERROR(AVERAGEA($E$2:$E$10026),"0%")</f>
        <v>1</v>
      </c>
      <c r="P3" s="20" t="str">
        <f>IFERROR(AVERAGEA($E$242:$E$262),"0%")</f>
        <v>0%</v>
      </c>
      <c r="Q3" s="20" t="str">
        <f>IFERROR(AVERAGEA($E$222:$E$241),"0%")</f>
        <v>0%</v>
      </c>
      <c r="R3" s="20">
        <f>IFERROR(AVERAGEA($E$2:$E$10026),"0%")</f>
        <v>1</v>
      </c>
    </row>
    <row r="4" spans="1:20" ht="15.75" thickBot="1" x14ac:dyDescent="0.3">
      <c r="A4" s="14"/>
      <c r="B4" s="16"/>
      <c r="C4" s="16"/>
      <c r="D4" s="17"/>
      <c r="E4" s="16"/>
      <c r="F4" s="7"/>
      <c r="G4" s="16"/>
      <c r="H4" s="16"/>
      <c r="I4" s="16"/>
      <c r="J4" s="16"/>
      <c r="K4" s="16"/>
      <c r="L4" s="18"/>
      <c r="N4" s="19" t="s">
        <v>30</v>
      </c>
      <c r="O4" s="20">
        <f>IFERROR(AVERAGEA($F$2:$F$10026),"0%")</f>
        <v>1</v>
      </c>
      <c r="P4" s="20" t="str">
        <f>IFERROR(AVERAGEA($F$242:$F$262),"0%")</f>
        <v>0%</v>
      </c>
      <c r="Q4" s="20" t="str">
        <f>IFERROR(AVERAGEA($F$222:$F$241),"0%")</f>
        <v>0%</v>
      </c>
      <c r="R4" s="20">
        <f>IFERROR(AVERAGEA($F$2:$F$10026),"0%")</f>
        <v>1</v>
      </c>
    </row>
    <row r="5" spans="1:20" ht="15.75" thickBot="1" x14ac:dyDescent="0.3">
      <c r="A5" s="14"/>
      <c r="B5" s="16"/>
      <c r="C5" s="16"/>
      <c r="D5" s="17"/>
      <c r="E5" s="16"/>
      <c r="F5" s="16"/>
      <c r="G5" s="16"/>
      <c r="H5" s="16"/>
      <c r="I5" s="16"/>
      <c r="J5" s="16"/>
      <c r="K5" s="16"/>
      <c r="L5" s="18"/>
      <c r="N5" s="19" t="s">
        <v>13</v>
      </c>
      <c r="O5" s="20">
        <f>IFERROR(AVERAGEA($G$2:$G$10026),"0%")</f>
        <v>0.5</v>
      </c>
      <c r="P5" s="20" t="str">
        <f>IFERROR(AVERAGEA($G$242:$G$262),"0%")</f>
        <v>0%</v>
      </c>
      <c r="Q5" s="20" t="str">
        <f>IFERROR(AVERAGEA($G$222:$G$241),"0%")</f>
        <v>0%</v>
      </c>
      <c r="R5" s="20">
        <f>IFERROR(AVERAGEA($G$2:$G$10026),"0%")</f>
        <v>0.5</v>
      </c>
    </row>
    <row r="6" spans="1:20" ht="15.75" thickBot="1" x14ac:dyDescent="0.3">
      <c r="A6" s="14"/>
      <c r="B6" s="16"/>
      <c r="C6" s="16"/>
      <c r="D6" s="17"/>
      <c r="E6" s="16"/>
      <c r="F6" s="7"/>
      <c r="G6" s="16"/>
      <c r="H6" s="16"/>
      <c r="I6" s="16"/>
      <c r="J6" s="16"/>
      <c r="K6" s="16"/>
      <c r="L6" s="18"/>
      <c r="N6" s="19" t="s">
        <v>14</v>
      </c>
      <c r="O6" s="20">
        <f>IFERROR(AVERAGEA($H$2:$H$10026),"0%")</f>
        <v>0.5</v>
      </c>
      <c r="P6" s="20" t="str">
        <f>IFERROR(AVERAGEA($H$242:$H$262),"0%")</f>
        <v>0%</v>
      </c>
      <c r="Q6" s="20" t="str">
        <f>IFERROR(AVERAGEA($H$222:$H$241),"0%")</f>
        <v>0%</v>
      </c>
      <c r="R6" s="20">
        <f>IFERROR(AVERAGEA($H$2:$H$10000),"0%")</f>
        <v>0.5</v>
      </c>
    </row>
    <row r="7" spans="1:20" ht="15.75" thickBot="1" x14ac:dyDescent="0.3">
      <c r="A7" s="14"/>
      <c r="B7" s="16"/>
      <c r="C7" s="16"/>
      <c r="D7" s="17"/>
      <c r="E7" s="16"/>
      <c r="F7" s="7"/>
      <c r="G7" s="16"/>
      <c r="H7" s="16"/>
      <c r="I7" s="16"/>
      <c r="J7" s="16"/>
      <c r="K7" s="16"/>
      <c r="L7" s="18"/>
      <c r="N7" s="19" t="s">
        <v>15</v>
      </c>
      <c r="O7" s="21">
        <f>IFERROR(AVERAGEA($I$2:$I$10026),"0%")</f>
        <v>0</v>
      </c>
      <c r="P7" s="21" t="str">
        <f>IFERROR(AVERAGEA($I$242:$I$262),"0%")</f>
        <v>0%</v>
      </c>
      <c r="Q7" s="21" t="str">
        <f>IFERROR(AVERAGEA($I$222:$I$241),"0%")</f>
        <v>0%</v>
      </c>
      <c r="R7" s="21">
        <f>IFERROR(AVERAGEA($I$2:$I$10000),"0%")</f>
        <v>0</v>
      </c>
    </row>
    <row r="8" spans="1:20" ht="15.75" thickBot="1" x14ac:dyDescent="0.3">
      <c r="A8" s="14"/>
      <c r="B8" s="16"/>
      <c r="C8" s="16"/>
      <c r="D8" s="17"/>
      <c r="E8" s="16"/>
      <c r="F8" s="7"/>
      <c r="G8" s="16"/>
      <c r="H8" s="16"/>
      <c r="I8" s="16"/>
      <c r="J8" s="16"/>
      <c r="K8" s="16"/>
      <c r="L8" s="18"/>
      <c r="N8" s="19" t="s">
        <v>16</v>
      </c>
      <c r="O8" s="21">
        <f>IFERROR(AVERAGEA($J$2:$J$10026),"0%")</f>
        <v>0</v>
      </c>
      <c r="P8" s="21" t="str">
        <f>IFERROR(AVERAGEA($J$242:$J$262),"0%")</f>
        <v>0%</v>
      </c>
      <c r="Q8" s="21" t="str">
        <f>IFERROR(AVERAGEA($J$222:$J$241),"0%")</f>
        <v>0%</v>
      </c>
      <c r="R8" s="21">
        <f>IFERROR(AVERAGEA($J$2:$J$10000),"0%")</f>
        <v>0</v>
      </c>
    </row>
    <row r="9" spans="1:20" ht="15.75" thickBot="1" x14ac:dyDescent="0.3">
      <c r="A9" s="14"/>
      <c r="B9" s="16"/>
      <c r="C9" s="16"/>
      <c r="D9" s="17"/>
      <c r="E9" s="16"/>
      <c r="F9" s="7"/>
      <c r="G9" s="16"/>
      <c r="H9" s="16"/>
      <c r="I9" s="16"/>
      <c r="J9" s="16"/>
      <c r="K9" s="16"/>
      <c r="L9" s="18"/>
      <c r="N9" s="22" t="s">
        <v>10</v>
      </c>
      <c r="O9" s="21">
        <f>IFERROR(AVERAGEA($K$2:$K$10026),"0%")</f>
        <v>1</v>
      </c>
      <c r="P9" s="21" t="str">
        <f>IFERROR(AVERAGEA($K$242:$K$262),"0%")</f>
        <v>0%</v>
      </c>
      <c r="Q9" s="21" t="str">
        <f>IFERROR(AVERAGEA($K$222:$K$241),"0%")</f>
        <v>0%</v>
      </c>
      <c r="R9" s="21">
        <f>IFERROR(AVERAGEA($K$2:$K$10000),"0%")</f>
        <v>1</v>
      </c>
    </row>
    <row r="10" spans="1:20" x14ac:dyDescent="0.25">
      <c r="A10" s="14"/>
      <c r="B10" s="16"/>
      <c r="C10" s="16"/>
      <c r="D10" s="17"/>
      <c r="E10" s="16"/>
      <c r="F10" s="7"/>
      <c r="G10" s="16"/>
      <c r="H10" s="16"/>
      <c r="I10" s="16"/>
      <c r="J10" s="16"/>
      <c r="K10" s="16"/>
      <c r="L10" s="18"/>
    </row>
    <row r="11" spans="1:20" ht="15.75" thickBot="1" x14ac:dyDescent="0.3">
      <c r="A11" s="14"/>
      <c r="B11" s="16"/>
      <c r="C11" s="16"/>
      <c r="D11" s="17"/>
      <c r="E11" s="16"/>
      <c r="F11" s="7"/>
      <c r="G11" s="16"/>
      <c r="H11" s="16"/>
      <c r="I11" s="16"/>
      <c r="J11" s="16"/>
      <c r="K11" s="16"/>
      <c r="L11" s="18"/>
    </row>
    <row r="12" spans="1:20" x14ac:dyDescent="0.25">
      <c r="A12" s="14"/>
      <c r="B12" s="16"/>
      <c r="C12" s="16"/>
      <c r="D12" s="17"/>
      <c r="E12" s="16"/>
      <c r="F12" s="7"/>
      <c r="G12" s="16"/>
      <c r="H12" s="16"/>
      <c r="I12" s="16"/>
      <c r="J12" s="16"/>
      <c r="K12" s="16"/>
      <c r="L12" s="18"/>
      <c r="N12" s="29" t="s">
        <v>32</v>
      </c>
      <c r="O12" s="30"/>
      <c r="P12" s="30"/>
      <c r="Q12" s="30"/>
      <c r="R12" s="30"/>
      <c r="S12" s="30"/>
      <c r="T12" s="31"/>
    </row>
    <row r="13" spans="1:20" x14ac:dyDescent="0.25">
      <c r="A13" s="14"/>
      <c r="B13" s="16"/>
      <c r="C13" s="16"/>
      <c r="D13" s="17"/>
      <c r="E13" s="16"/>
      <c r="F13" s="7"/>
      <c r="G13" s="16"/>
      <c r="H13" s="16"/>
      <c r="I13" s="16"/>
      <c r="J13" s="16"/>
      <c r="K13" s="16"/>
      <c r="L13" s="18"/>
      <c r="N13" s="32" t="s">
        <v>25</v>
      </c>
      <c r="O13" s="33"/>
      <c r="P13" s="33"/>
      <c r="Q13" s="33"/>
      <c r="R13" s="33"/>
      <c r="S13" s="33"/>
      <c r="T13" s="34"/>
    </row>
    <row r="14" spans="1:20" x14ac:dyDescent="0.25">
      <c r="A14" s="14"/>
      <c r="B14" s="16"/>
      <c r="C14" s="16"/>
      <c r="D14" s="17"/>
      <c r="E14" s="16"/>
      <c r="F14" s="16"/>
      <c r="G14" s="16"/>
      <c r="H14" s="16"/>
      <c r="I14" s="16"/>
      <c r="J14" s="16"/>
      <c r="K14" s="16"/>
      <c r="L14" s="18"/>
      <c r="N14" s="32" t="s">
        <v>26</v>
      </c>
      <c r="O14" s="33"/>
      <c r="P14" s="33"/>
      <c r="Q14" s="33"/>
      <c r="R14" s="33"/>
      <c r="S14" s="33"/>
      <c r="T14" s="34"/>
    </row>
    <row r="15" spans="1:20" x14ac:dyDescent="0.25">
      <c r="A15" s="14"/>
      <c r="B15" s="16"/>
      <c r="C15" s="16"/>
      <c r="D15" s="17"/>
      <c r="E15" s="16"/>
      <c r="F15" s="7"/>
      <c r="G15" s="16"/>
      <c r="H15" s="16"/>
      <c r="I15" s="16"/>
      <c r="J15" s="16"/>
      <c r="K15" s="16"/>
      <c r="L15" s="18"/>
      <c r="N15" s="32" t="s">
        <v>27</v>
      </c>
      <c r="O15" s="33"/>
      <c r="P15" s="33"/>
      <c r="Q15" s="33"/>
      <c r="R15" s="33"/>
      <c r="S15" s="33"/>
      <c r="T15" s="34"/>
    </row>
    <row r="16" spans="1:20" x14ac:dyDescent="0.25">
      <c r="A16" s="14"/>
      <c r="B16" s="16"/>
      <c r="C16" s="16"/>
      <c r="D16" s="17"/>
      <c r="E16" s="16"/>
      <c r="F16" s="7"/>
      <c r="G16" s="16"/>
      <c r="H16" s="16"/>
      <c r="I16" s="16"/>
      <c r="J16" s="16"/>
      <c r="K16" s="16"/>
      <c r="L16" s="18"/>
      <c r="N16" s="32" t="s">
        <v>31</v>
      </c>
      <c r="O16" s="33"/>
      <c r="P16" s="33"/>
      <c r="Q16" s="33"/>
      <c r="R16" s="33"/>
      <c r="S16" s="33"/>
      <c r="T16" s="34"/>
    </row>
    <row r="17" spans="1:20" x14ac:dyDescent="0.25">
      <c r="A17" s="14"/>
      <c r="B17" s="16"/>
      <c r="C17" s="16"/>
      <c r="D17" s="17"/>
      <c r="E17" s="16"/>
      <c r="F17" s="7"/>
      <c r="G17" s="16"/>
      <c r="H17" s="16"/>
      <c r="I17" s="16"/>
      <c r="J17" s="16"/>
      <c r="K17" s="16"/>
      <c r="L17" s="18"/>
      <c r="N17" s="32"/>
      <c r="O17" s="33"/>
      <c r="P17" s="33"/>
      <c r="Q17" s="33"/>
      <c r="R17" s="33"/>
      <c r="S17" s="33"/>
      <c r="T17" s="34"/>
    </row>
    <row r="18" spans="1:20" ht="15.75" thickBot="1" x14ac:dyDescent="0.3">
      <c r="A18" s="14"/>
      <c r="B18" s="16"/>
      <c r="C18" s="16"/>
      <c r="D18" s="17"/>
      <c r="E18" s="16"/>
      <c r="F18" s="7"/>
      <c r="G18" s="16"/>
      <c r="H18" s="16"/>
      <c r="I18" s="16"/>
      <c r="J18" s="16"/>
      <c r="K18" s="16"/>
      <c r="L18" s="18"/>
      <c r="N18" s="35" t="s">
        <v>28</v>
      </c>
      <c r="O18" s="36"/>
      <c r="P18" s="36"/>
      <c r="Q18" s="36"/>
      <c r="R18" s="36"/>
      <c r="S18" s="36"/>
      <c r="T18" s="37"/>
    </row>
    <row r="19" spans="1:20" x14ac:dyDescent="0.25">
      <c r="A19" s="14"/>
      <c r="B19" s="16"/>
      <c r="C19" s="16"/>
      <c r="D19" s="17"/>
      <c r="E19" s="16"/>
      <c r="F19" s="7"/>
      <c r="G19" s="16"/>
      <c r="H19" s="16"/>
      <c r="I19" s="16"/>
      <c r="J19" s="16"/>
      <c r="K19" s="16"/>
      <c r="L19" s="18"/>
    </row>
    <row r="20" spans="1:20" x14ac:dyDescent="0.25">
      <c r="A20" s="14"/>
      <c r="B20" s="16"/>
      <c r="C20" s="16"/>
      <c r="D20" s="17"/>
      <c r="E20" s="16"/>
      <c r="F20" s="7"/>
      <c r="G20" s="16"/>
      <c r="H20" s="16"/>
      <c r="I20" s="16"/>
      <c r="J20" s="16"/>
      <c r="K20" s="16"/>
      <c r="L20" s="18"/>
    </row>
    <row r="21" spans="1:20" x14ac:dyDescent="0.25">
      <c r="A21" s="14"/>
      <c r="B21" s="16"/>
      <c r="C21" s="16"/>
      <c r="D21" s="17"/>
      <c r="E21" s="16"/>
      <c r="F21" s="7"/>
      <c r="G21" s="16"/>
      <c r="H21" s="16"/>
      <c r="I21" s="16"/>
      <c r="J21" s="16"/>
      <c r="K21" s="16"/>
      <c r="L21" s="18"/>
    </row>
    <row r="22" spans="1:20" x14ac:dyDescent="0.25">
      <c r="A22" s="14"/>
      <c r="B22" s="16"/>
      <c r="C22" s="16"/>
      <c r="D22" s="17"/>
      <c r="E22" s="16"/>
      <c r="F22" s="7"/>
      <c r="G22" s="16"/>
      <c r="H22" s="16"/>
      <c r="I22" s="16"/>
      <c r="J22" s="16"/>
      <c r="K22" s="16"/>
      <c r="L22" s="18"/>
    </row>
    <row r="23" spans="1:20" x14ac:dyDescent="0.25">
      <c r="A23" s="14"/>
      <c r="B23" s="16"/>
      <c r="C23" s="16"/>
      <c r="D23" s="17"/>
      <c r="E23" s="16"/>
      <c r="F23" s="7"/>
      <c r="G23" s="16"/>
      <c r="H23" s="16"/>
      <c r="I23" s="16"/>
      <c r="J23" s="16"/>
      <c r="K23" s="16"/>
      <c r="L23" s="18"/>
    </row>
    <row r="24" spans="1:20" x14ac:dyDescent="0.25">
      <c r="A24" s="14"/>
      <c r="B24" s="16"/>
      <c r="C24" s="16"/>
      <c r="D24" s="17"/>
      <c r="E24" s="16"/>
      <c r="F24" s="7"/>
      <c r="G24" s="16"/>
      <c r="H24" s="16"/>
      <c r="I24" s="16"/>
      <c r="J24" s="16"/>
      <c r="K24" s="16"/>
      <c r="L24" s="18"/>
    </row>
    <row r="25" spans="1:20" x14ac:dyDescent="0.25">
      <c r="A25" s="14"/>
      <c r="B25" s="16"/>
      <c r="C25" s="16"/>
      <c r="D25" s="17"/>
      <c r="E25" s="16"/>
      <c r="F25" s="7"/>
      <c r="G25" s="16"/>
      <c r="H25" s="16"/>
      <c r="I25" s="16"/>
      <c r="J25" s="16"/>
      <c r="K25" s="16"/>
      <c r="L25" s="18"/>
    </row>
    <row r="26" spans="1:20" x14ac:dyDescent="0.25">
      <c r="A26" s="14"/>
      <c r="B26" s="16"/>
      <c r="C26" s="16"/>
      <c r="D26" s="17"/>
      <c r="E26" s="16"/>
      <c r="F26" s="7"/>
      <c r="G26" s="16"/>
      <c r="H26" s="16"/>
      <c r="I26" s="16"/>
      <c r="J26" s="16"/>
      <c r="K26" s="16"/>
      <c r="L26" s="18"/>
    </row>
    <row r="27" spans="1:20" x14ac:dyDescent="0.25">
      <c r="A27" s="14"/>
      <c r="B27" s="16"/>
      <c r="C27" s="16"/>
      <c r="D27" s="17"/>
      <c r="E27" s="16"/>
      <c r="F27" s="7"/>
      <c r="G27" s="16"/>
      <c r="H27" s="16"/>
      <c r="I27" s="16"/>
      <c r="J27" s="16"/>
      <c r="K27" s="16"/>
      <c r="L27" s="18"/>
    </row>
    <row r="28" spans="1:20" x14ac:dyDescent="0.25">
      <c r="A28" s="14"/>
      <c r="B28" s="16"/>
      <c r="C28" s="16"/>
      <c r="D28" s="17"/>
      <c r="E28" s="16"/>
      <c r="F28" s="7"/>
      <c r="G28" s="16"/>
      <c r="H28" s="16"/>
      <c r="I28" s="16"/>
      <c r="J28" s="16"/>
      <c r="K28" s="16"/>
      <c r="L28" s="18"/>
    </row>
    <row r="29" spans="1:20" x14ac:dyDescent="0.25">
      <c r="A29" s="14"/>
      <c r="B29" s="16"/>
      <c r="C29" s="16"/>
      <c r="D29" s="17"/>
      <c r="E29" s="16"/>
      <c r="F29" s="7"/>
      <c r="G29" s="16"/>
      <c r="H29" s="16"/>
      <c r="I29" s="16"/>
      <c r="J29" s="16"/>
      <c r="K29" s="16"/>
      <c r="L29" s="18"/>
    </row>
    <row r="30" spans="1:20" x14ac:dyDescent="0.25">
      <c r="A30" s="14"/>
      <c r="B30" s="16"/>
      <c r="C30" s="16"/>
      <c r="D30" s="17"/>
      <c r="E30" s="16"/>
      <c r="F30" s="16"/>
      <c r="G30" s="16"/>
      <c r="H30" s="16"/>
      <c r="I30" s="16"/>
      <c r="J30" s="16"/>
      <c r="K30" s="16"/>
      <c r="L30" s="18"/>
    </row>
    <row r="31" spans="1:20" x14ac:dyDescent="0.25">
      <c r="A31" s="14"/>
      <c r="B31" s="16"/>
      <c r="C31" s="16"/>
      <c r="D31" s="17"/>
      <c r="E31" s="16"/>
      <c r="F31" s="7"/>
      <c r="G31" s="16"/>
      <c r="H31" s="16"/>
      <c r="I31" s="16"/>
      <c r="J31" s="16"/>
      <c r="K31" s="16"/>
      <c r="L31" s="18"/>
    </row>
    <row r="32" spans="1:20" x14ac:dyDescent="0.25">
      <c r="A32" s="14"/>
      <c r="B32" s="16"/>
      <c r="C32" s="16"/>
      <c r="D32" s="17"/>
      <c r="E32" s="16"/>
      <c r="F32" s="7"/>
      <c r="G32" s="16"/>
      <c r="H32" s="16"/>
      <c r="I32" s="16"/>
      <c r="J32" s="16"/>
      <c r="K32" s="16"/>
      <c r="L32" s="18"/>
    </row>
    <row r="33" spans="1:12" x14ac:dyDescent="0.25">
      <c r="A33" s="14"/>
      <c r="B33" s="16"/>
      <c r="C33" s="16"/>
      <c r="D33" s="17"/>
      <c r="E33" s="16"/>
      <c r="F33" s="7"/>
      <c r="G33" s="16"/>
      <c r="H33" s="16"/>
      <c r="I33" s="16"/>
      <c r="J33" s="16"/>
      <c r="K33" s="16"/>
      <c r="L33" s="18"/>
    </row>
    <row r="34" spans="1:12" x14ac:dyDescent="0.25">
      <c r="A34" s="14"/>
      <c r="B34" s="16"/>
      <c r="C34" s="16"/>
      <c r="D34" s="17"/>
      <c r="E34" s="16"/>
      <c r="F34" s="7"/>
      <c r="G34" s="16"/>
      <c r="H34" s="16"/>
      <c r="I34" s="16"/>
      <c r="J34" s="16"/>
      <c r="K34" s="16"/>
      <c r="L34" s="18"/>
    </row>
    <row r="35" spans="1:12" x14ac:dyDescent="0.25">
      <c r="A35" s="14"/>
      <c r="B35" s="16"/>
      <c r="C35" s="16"/>
      <c r="D35" s="17"/>
      <c r="E35" s="16"/>
      <c r="F35" s="7"/>
      <c r="G35" s="16"/>
      <c r="H35" s="16"/>
      <c r="I35" s="16"/>
      <c r="J35" s="16"/>
      <c r="K35" s="16"/>
      <c r="L35" s="18"/>
    </row>
    <row r="36" spans="1:12" x14ac:dyDescent="0.25">
      <c r="A36" s="14"/>
      <c r="B36" s="16"/>
      <c r="C36" s="16"/>
      <c r="D36" s="17"/>
      <c r="E36" s="16"/>
      <c r="F36" s="7"/>
      <c r="G36" s="16"/>
      <c r="H36" s="16"/>
      <c r="I36" s="16"/>
      <c r="J36" s="16"/>
      <c r="K36" s="16"/>
      <c r="L36" s="18"/>
    </row>
    <row r="37" spans="1:12" x14ac:dyDescent="0.25">
      <c r="A37" s="14"/>
      <c r="B37" s="16"/>
      <c r="C37" s="16"/>
      <c r="D37" s="17"/>
      <c r="E37" s="16"/>
      <c r="F37" s="7"/>
      <c r="G37" s="16"/>
      <c r="H37" s="16"/>
      <c r="I37" s="16"/>
      <c r="J37" s="16"/>
      <c r="K37" s="16"/>
      <c r="L37" s="18"/>
    </row>
    <row r="38" spans="1:12" x14ac:dyDescent="0.25">
      <c r="A38" s="14"/>
      <c r="B38" s="16"/>
      <c r="C38" s="16"/>
      <c r="D38" s="17"/>
      <c r="E38" s="16"/>
      <c r="F38" s="7"/>
      <c r="G38" s="16"/>
      <c r="H38" s="16"/>
      <c r="I38" s="16"/>
      <c r="J38" s="16"/>
      <c r="K38" s="16"/>
      <c r="L38" s="18"/>
    </row>
    <row r="39" spans="1:12" x14ac:dyDescent="0.25">
      <c r="A39" s="14"/>
      <c r="B39" s="16"/>
      <c r="C39" s="16"/>
      <c r="D39" s="17"/>
      <c r="E39" s="16"/>
      <c r="F39" s="7"/>
      <c r="G39" s="16"/>
      <c r="H39" s="16"/>
      <c r="I39" s="16"/>
      <c r="J39" s="16"/>
      <c r="K39" s="16"/>
      <c r="L39" s="18"/>
    </row>
    <row r="40" spans="1:12" x14ac:dyDescent="0.25">
      <c r="A40" s="14"/>
      <c r="B40" s="16"/>
      <c r="C40" s="16"/>
      <c r="D40" s="17"/>
      <c r="E40" s="16"/>
      <c r="F40" s="7"/>
      <c r="G40" s="16"/>
      <c r="H40" s="16"/>
      <c r="I40" s="16"/>
      <c r="J40" s="16"/>
      <c r="K40" s="16"/>
      <c r="L40" s="18"/>
    </row>
    <row r="41" spans="1:12" x14ac:dyDescent="0.25">
      <c r="A41" s="14"/>
      <c r="B41" s="16"/>
      <c r="C41" s="16"/>
      <c r="D41" s="17"/>
      <c r="E41" s="16"/>
      <c r="F41" s="7"/>
      <c r="G41" s="16"/>
      <c r="H41" s="16"/>
      <c r="I41" s="16"/>
      <c r="J41" s="16"/>
      <c r="K41" s="16"/>
      <c r="L41" s="18"/>
    </row>
    <row r="42" spans="1:12" x14ac:dyDescent="0.25">
      <c r="A42" s="14"/>
      <c r="B42" s="16"/>
      <c r="C42" s="16"/>
      <c r="D42" s="17"/>
      <c r="E42" s="16"/>
      <c r="F42" s="7"/>
      <c r="G42" s="16"/>
      <c r="H42" s="16"/>
      <c r="I42" s="16"/>
      <c r="J42" s="16"/>
      <c r="K42" s="16"/>
      <c r="L42" s="18"/>
    </row>
    <row r="43" spans="1:12" x14ac:dyDescent="0.25">
      <c r="A43" s="14"/>
      <c r="B43" s="16"/>
      <c r="C43" s="16"/>
      <c r="D43" s="17"/>
      <c r="E43" s="16"/>
      <c r="F43" s="16"/>
      <c r="G43" s="16"/>
      <c r="H43" s="16"/>
      <c r="I43" s="16"/>
      <c r="J43" s="16"/>
      <c r="K43" s="16"/>
      <c r="L43" s="18"/>
    </row>
    <row r="44" spans="1:12" x14ac:dyDescent="0.25">
      <c r="A44" s="14"/>
      <c r="B44" s="16"/>
      <c r="C44" s="16"/>
      <c r="D44" s="17"/>
      <c r="E44" s="16"/>
      <c r="F44" s="7"/>
      <c r="G44" s="16"/>
      <c r="H44" s="16"/>
      <c r="I44" s="16"/>
      <c r="J44" s="16"/>
      <c r="K44" s="16"/>
      <c r="L44" s="18"/>
    </row>
    <row r="45" spans="1:12" x14ac:dyDescent="0.25">
      <c r="A45" s="14"/>
      <c r="B45" s="16"/>
      <c r="C45" s="16"/>
      <c r="D45" s="17"/>
      <c r="E45" s="16"/>
      <c r="F45" s="7"/>
      <c r="G45" s="16"/>
      <c r="H45" s="16"/>
      <c r="I45" s="16"/>
      <c r="J45" s="16"/>
      <c r="K45" s="16"/>
      <c r="L45" s="18"/>
    </row>
    <row r="46" spans="1:12" x14ac:dyDescent="0.25">
      <c r="A46" s="14"/>
      <c r="B46" s="16"/>
      <c r="C46" s="16"/>
      <c r="D46" s="17"/>
      <c r="E46" s="16"/>
      <c r="F46" s="16"/>
      <c r="G46" s="16"/>
      <c r="H46" s="16"/>
      <c r="I46" s="16"/>
      <c r="J46" s="16"/>
      <c r="K46" s="16"/>
      <c r="L46" s="18"/>
    </row>
    <row r="47" spans="1:12" x14ac:dyDescent="0.25">
      <c r="A47" s="14"/>
      <c r="B47" s="16"/>
      <c r="C47" s="16"/>
      <c r="D47" s="17"/>
      <c r="E47" s="16"/>
      <c r="F47" s="16"/>
      <c r="G47" s="16"/>
      <c r="H47" s="16"/>
      <c r="I47" s="16"/>
      <c r="J47" s="16"/>
      <c r="K47" s="16"/>
      <c r="L47" s="18"/>
    </row>
    <row r="48" spans="1:12" x14ac:dyDescent="0.25">
      <c r="A48" s="14"/>
      <c r="B48" s="16"/>
      <c r="C48" s="16"/>
      <c r="D48" s="17"/>
      <c r="E48" s="16"/>
      <c r="F48" s="7"/>
      <c r="G48" s="16"/>
      <c r="H48" s="16"/>
      <c r="I48" s="16"/>
      <c r="J48" s="16"/>
      <c r="K48" s="16"/>
      <c r="L48" s="18"/>
    </row>
    <row r="49" spans="1:15" x14ac:dyDescent="0.25">
      <c r="A49" s="14"/>
      <c r="B49" s="16"/>
      <c r="C49" s="16"/>
      <c r="D49" s="17"/>
      <c r="E49" s="16"/>
      <c r="F49" s="7"/>
      <c r="G49" s="16"/>
      <c r="H49" s="16"/>
      <c r="I49" s="16"/>
      <c r="J49" s="16"/>
      <c r="K49" s="16"/>
      <c r="L49" s="18"/>
    </row>
    <row r="50" spans="1:15" x14ac:dyDescent="0.25">
      <c r="A50" s="14"/>
      <c r="B50" s="16"/>
      <c r="C50" s="16"/>
      <c r="D50" s="17"/>
      <c r="E50" s="16"/>
      <c r="F50" s="16"/>
      <c r="G50" s="16"/>
      <c r="H50" s="16"/>
      <c r="I50" s="16"/>
      <c r="J50" s="16"/>
      <c r="K50" s="16"/>
      <c r="L50" s="18"/>
    </row>
    <row r="51" spans="1:15" x14ac:dyDescent="0.25">
      <c r="A51" s="14"/>
      <c r="B51" s="16"/>
      <c r="C51" s="16"/>
      <c r="D51" s="17"/>
      <c r="E51" s="16"/>
      <c r="F51" s="16"/>
      <c r="G51" s="16"/>
      <c r="H51" s="16"/>
      <c r="I51" s="16"/>
      <c r="J51" s="16"/>
      <c r="K51" s="16"/>
      <c r="L51" s="18"/>
    </row>
    <row r="52" spans="1:15" x14ac:dyDescent="0.25">
      <c r="A52" s="14"/>
      <c r="B52" s="16"/>
      <c r="C52" s="16"/>
      <c r="D52" s="17"/>
      <c r="E52" s="16"/>
      <c r="F52" s="7"/>
      <c r="G52" s="16"/>
      <c r="H52" s="16"/>
      <c r="I52" s="16"/>
      <c r="J52" s="16"/>
      <c r="K52" s="16"/>
      <c r="L52" s="18"/>
    </row>
    <row r="53" spans="1:15" x14ac:dyDescent="0.25">
      <c r="A53" s="14"/>
      <c r="B53" s="16"/>
      <c r="C53" s="16"/>
      <c r="D53" s="17"/>
      <c r="E53" s="16"/>
      <c r="F53" s="7"/>
      <c r="G53" s="16"/>
      <c r="H53" s="16"/>
      <c r="I53" s="16"/>
      <c r="J53" s="16"/>
      <c r="K53" s="16"/>
      <c r="L53" s="18"/>
    </row>
    <row r="54" spans="1:15" x14ac:dyDescent="0.25">
      <c r="A54" s="14"/>
      <c r="B54" s="16"/>
      <c r="C54" s="16"/>
      <c r="D54" s="17"/>
      <c r="E54" s="16"/>
      <c r="F54" s="7"/>
      <c r="G54" s="16"/>
      <c r="H54" s="16"/>
      <c r="I54" s="16"/>
      <c r="J54" s="16"/>
      <c r="K54" s="16"/>
      <c r="L54" s="18"/>
    </row>
    <row r="55" spans="1:15" x14ac:dyDescent="0.25">
      <c r="A55" s="14"/>
      <c r="B55" s="16"/>
      <c r="C55" s="16"/>
      <c r="D55" s="17"/>
      <c r="E55" s="16"/>
      <c r="F55" s="7"/>
      <c r="G55" s="16"/>
      <c r="H55" s="16"/>
      <c r="I55" s="16"/>
      <c r="J55" s="16"/>
      <c r="K55" s="16"/>
      <c r="L55" s="18"/>
      <c r="O55" t="s">
        <v>20</v>
      </c>
    </row>
    <row r="56" spans="1:15" x14ac:dyDescent="0.25">
      <c r="A56" s="14"/>
      <c r="B56" s="16"/>
      <c r="C56" s="16"/>
      <c r="D56" s="17"/>
      <c r="E56" s="16"/>
      <c r="F56" s="7"/>
      <c r="G56" s="16"/>
      <c r="H56" s="16"/>
      <c r="I56" s="16"/>
      <c r="J56" s="16"/>
      <c r="K56" s="16"/>
      <c r="L56" s="18"/>
    </row>
    <row r="57" spans="1:15" x14ac:dyDescent="0.25">
      <c r="A57" s="14"/>
      <c r="B57" s="16"/>
      <c r="C57" s="16"/>
      <c r="D57" s="17"/>
      <c r="E57" s="16"/>
      <c r="F57" s="7"/>
      <c r="G57" s="16"/>
      <c r="H57" s="16"/>
      <c r="I57" s="16"/>
      <c r="J57" s="16"/>
      <c r="K57" s="16"/>
      <c r="L57" s="18"/>
    </row>
    <row r="58" spans="1:15" x14ac:dyDescent="0.25">
      <c r="A58" s="14"/>
      <c r="B58" s="16"/>
      <c r="C58" s="16"/>
      <c r="D58" s="17"/>
      <c r="E58" s="16"/>
      <c r="F58" s="7"/>
      <c r="G58" s="16"/>
      <c r="H58" s="16"/>
      <c r="I58" s="16"/>
      <c r="J58" s="16"/>
      <c r="K58" s="16"/>
      <c r="L58" s="18"/>
    </row>
    <row r="59" spans="1:15" x14ac:dyDescent="0.25">
      <c r="A59" s="14"/>
      <c r="B59" s="16"/>
      <c r="C59" s="16"/>
      <c r="D59" s="17"/>
      <c r="E59" s="16"/>
      <c r="F59" s="16"/>
      <c r="G59" s="16"/>
      <c r="H59" s="16"/>
      <c r="I59" s="16"/>
      <c r="J59" s="16"/>
      <c r="K59" s="16"/>
      <c r="L59" s="18"/>
    </row>
    <row r="60" spans="1:15" x14ac:dyDescent="0.25">
      <c r="A60" s="14"/>
      <c r="B60" s="16"/>
      <c r="C60" s="16"/>
      <c r="D60" s="17"/>
      <c r="E60" s="16"/>
      <c r="F60" s="7"/>
      <c r="G60" s="16"/>
      <c r="H60" s="16"/>
      <c r="I60" s="16"/>
      <c r="J60" s="16"/>
      <c r="K60" s="16"/>
      <c r="L60" s="18"/>
    </row>
    <row r="61" spans="1:15" x14ac:dyDescent="0.25">
      <c r="A61" s="14"/>
      <c r="B61" s="16"/>
      <c r="C61" s="16"/>
      <c r="D61" s="17"/>
      <c r="E61" s="16"/>
      <c r="F61" s="7"/>
      <c r="G61" s="16"/>
      <c r="H61" s="16"/>
      <c r="I61" s="16"/>
      <c r="J61" s="16"/>
      <c r="K61" s="16"/>
      <c r="L61" s="18"/>
    </row>
    <row r="62" spans="1:15" x14ac:dyDescent="0.25">
      <c r="A62" s="14"/>
      <c r="B62" s="16"/>
      <c r="C62" s="16"/>
      <c r="D62" s="17"/>
      <c r="E62" s="16"/>
      <c r="F62" s="7"/>
      <c r="G62" s="16"/>
      <c r="H62" s="16"/>
      <c r="I62" s="16"/>
      <c r="J62" s="16"/>
      <c r="K62" s="16"/>
      <c r="L62" s="18"/>
    </row>
    <row r="63" spans="1:15" x14ac:dyDescent="0.25">
      <c r="A63" s="14"/>
      <c r="B63" s="16"/>
      <c r="C63" s="16"/>
      <c r="D63" s="17"/>
      <c r="E63" s="16"/>
      <c r="F63" s="7"/>
      <c r="G63" s="16"/>
      <c r="H63" s="16"/>
      <c r="I63" s="16"/>
      <c r="J63" s="16"/>
      <c r="K63" s="16"/>
      <c r="L63" s="18"/>
    </row>
    <row r="64" spans="1:15" x14ac:dyDescent="0.25">
      <c r="A64" s="14"/>
      <c r="B64" s="16"/>
      <c r="C64" s="16"/>
      <c r="D64" s="17"/>
      <c r="E64" s="16"/>
      <c r="F64" s="7"/>
      <c r="G64" s="16"/>
      <c r="H64" s="16"/>
      <c r="I64" s="16"/>
      <c r="J64" s="16"/>
      <c r="K64" s="16"/>
      <c r="L64" s="18"/>
    </row>
    <row r="65" spans="1:12" x14ac:dyDescent="0.25">
      <c r="A65" s="14"/>
      <c r="B65" s="16"/>
      <c r="C65" s="16"/>
      <c r="D65" s="17"/>
      <c r="E65" s="16"/>
      <c r="F65" s="7"/>
      <c r="G65" s="16"/>
      <c r="H65" s="16"/>
      <c r="I65" s="16"/>
      <c r="J65" s="16"/>
      <c r="K65" s="16"/>
      <c r="L65" s="18"/>
    </row>
    <row r="66" spans="1:12" x14ac:dyDescent="0.25">
      <c r="A66" s="14"/>
      <c r="B66" s="16"/>
      <c r="C66" s="16"/>
      <c r="D66" s="17"/>
      <c r="E66" s="16"/>
      <c r="F66" s="7"/>
      <c r="G66" s="16"/>
      <c r="H66" s="16"/>
      <c r="I66" s="16"/>
      <c r="J66" s="16"/>
      <c r="K66" s="16"/>
      <c r="L66" s="18"/>
    </row>
    <row r="67" spans="1:12" x14ac:dyDescent="0.25">
      <c r="A67" s="14"/>
      <c r="B67" s="16"/>
      <c r="C67" s="16"/>
      <c r="D67" s="17"/>
      <c r="E67" s="16"/>
      <c r="F67" s="7"/>
      <c r="G67" s="16"/>
      <c r="H67" s="16"/>
      <c r="I67" s="16"/>
      <c r="J67" s="16"/>
      <c r="K67" s="16"/>
      <c r="L67" s="18"/>
    </row>
    <row r="68" spans="1:12" x14ac:dyDescent="0.25">
      <c r="A68" s="14"/>
      <c r="B68" s="16"/>
      <c r="C68" s="16"/>
      <c r="D68" s="17"/>
      <c r="E68" s="16"/>
      <c r="F68" s="7"/>
      <c r="G68" s="16"/>
      <c r="H68" s="16"/>
      <c r="I68" s="16"/>
      <c r="J68" s="16"/>
      <c r="K68" s="16"/>
      <c r="L68" s="18"/>
    </row>
    <row r="69" spans="1:12" x14ac:dyDescent="0.25">
      <c r="A69" s="14"/>
      <c r="B69" s="16"/>
      <c r="C69" s="16"/>
      <c r="D69" s="17"/>
      <c r="E69" s="16"/>
      <c r="F69" s="7"/>
      <c r="G69" s="16"/>
      <c r="H69" s="16"/>
      <c r="I69" s="16"/>
      <c r="J69" s="16"/>
      <c r="K69" s="16"/>
      <c r="L69" s="18"/>
    </row>
    <row r="70" spans="1:12" x14ac:dyDescent="0.25">
      <c r="A70" s="14"/>
      <c r="B70" s="16"/>
      <c r="C70" s="16"/>
      <c r="D70" s="17"/>
      <c r="E70" s="16"/>
      <c r="F70" s="7"/>
      <c r="G70" s="16"/>
      <c r="H70" s="16"/>
      <c r="I70" s="16"/>
      <c r="J70" s="16"/>
      <c r="K70" s="16"/>
      <c r="L70" s="18"/>
    </row>
    <row r="71" spans="1:12" x14ac:dyDescent="0.25">
      <c r="A71" s="14"/>
      <c r="B71" s="16"/>
      <c r="C71" s="16"/>
      <c r="D71" s="17"/>
      <c r="E71" s="16"/>
      <c r="F71" s="7"/>
      <c r="G71" s="16"/>
      <c r="H71" s="16"/>
      <c r="I71" s="16"/>
      <c r="J71" s="16"/>
      <c r="K71" s="16"/>
      <c r="L71" s="18"/>
    </row>
    <row r="72" spans="1:12" x14ac:dyDescent="0.25">
      <c r="A72" s="14"/>
      <c r="B72" s="16"/>
      <c r="C72" s="16"/>
      <c r="D72" s="17"/>
      <c r="E72" s="16"/>
      <c r="F72" s="7"/>
      <c r="G72" s="16"/>
      <c r="H72" s="16"/>
      <c r="I72" s="16"/>
      <c r="J72" s="16"/>
      <c r="K72" s="16"/>
      <c r="L72" s="18"/>
    </row>
    <row r="73" spans="1:12" x14ac:dyDescent="0.25">
      <c r="A73" s="14"/>
      <c r="B73" s="16"/>
      <c r="C73" s="16"/>
      <c r="D73" s="17"/>
      <c r="E73" s="16"/>
      <c r="F73" s="7"/>
      <c r="G73" s="16"/>
      <c r="H73" s="16"/>
      <c r="I73" s="16"/>
      <c r="J73" s="16"/>
      <c r="K73" s="16"/>
      <c r="L73" s="18"/>
    </row>
    <row r="74" spans="1:12" x14ac:dyDescent="0.25">
      <c r="A74" s="14"/>
      <c r="B74" s="16"/>
      <c r="C74" s="16"/>
      <c r="D74" s="17"/>
      <c r="E74" s="16"/>
      <c r="F74" s="7"/>
      <c r="G74" s="16"/>
      <c r="H74" s="16"/>
      <c r="I74" s="16"/>
      <c r="J74" s="16"/>
      <c r="K74" s="16"/>
      <c r="L74" s="18"/>
    </row>
    <row r="75" spans="1:12" x14ac:dyDescent="0.25">
      <c r="A75" s="14"/>
      <c r="B75" s="16"/>
      <c r="C75" s="16"/>
      <c r="D75" s="17"/>
      <c r="E75" s="16"/>
      <c r="F75" s="7"/>
      <c r="G75" s="16"/>
      <c r="H75" s="16"/>
      <c r="I75" s="16"/>
      <c r="J75" s="16"/>
      <c r="K75" s="16"/>
      <c r="L75" s="18"/>
    </row>
    <row r="76" spans="1:12" x14ac:dyDescent="0.25">
      <c r="A76" s="14"/>
      <c r="B76" s="16"/>
      <c r="C76" s="16"/>
      <c r="D76" s="17"/>
      <c r="E76" s="16"/>
      <c r="F76" s="7"/>
      <c r="G76" s="16"/>
      <c r="H76" s="16"/>
      <c r="I76" s="16"/>
      <c r="J76" s="16"/>
      <c r="K76" s="16"/>
      <c r="L76" s="18"/>
    </row>
    <row r="77" spans="1:12" x14ac:dyDescent="0.25">
      <c r="A77" s="14"/>
      <c r="B77" s="16"/>
      <c r="C77" s="16"/>
      <c r="D77" s="17"/>
      <c r="E77" s="16"/>
      <c r="F77" s="7"/>
      <c r="G77" s="16"/>
      <c r="H77" s="16"/>
      <c r="I77" s="16"/>
      <c r="J77" s="16"/>
      <c r="K77" s="16"/>
      <c r="L77" s="18"/>
    </row>
    <row r="78" spans="1:12" x14ac:dyDescent="0.25">
      <c r="A78" s="14"/>
      <c r="B78" s="16"/>
      <c r="C78" s="16"/>
      <c r="D78" s="17"/>
      <c r="E78" s="16"/>
      <c r="F78" s="7"/>
      <c r="G78" s="16"/>
      <c r="H78" s="16"/>
      <c r="I78" s="16"/>
      <c r="J78" s="16"/>
      <c r="K78" s="16"/>
      <c r="L78" s="18"/>
    </row>
    <row r="79" spans="1:12" x14ac:dyDescent="0.25">
      <c r="A79" s="14"/>
      <c r="B79" s="16"/>
      <c r="C79" s="16"/>
      <c r="D79" s="17"/>
      <c r="E79" s="16"/>
      <c r="F79" s="7"/>
      <c r="G79" s="16"/>
      <c r="H79" s="16"/>
      <c r="I79" s="16"/>
      <c r="J79" s="16"/>
      <c r="K79" s="16"/>
      <c r="L79" s="18"/>
    </row>
    <row r="80" spans="1:12" x14ac:dyDescent="0.25">
      <c r="A80" s="14"/>
      <c r="B80" s="16"/>
      <c r="C80" s="16"/>
      <c r="D80" s="17"/>
      <c r="E80" s="16"/>
      <c r="F80" s="7"/>
      <c r="G80" s="16"/>
      <c r="H80" s="16"/>
      <c r="I80" s="16"/>
      <c r="J80" s="16"/>
      <c r="K80" s="16"/>
      <c r="L80" s="18"/>
    </row>
    <row r="81" spans="1:12" x14ac:dyDescent="0.25">
      <c r="A81" s="14"/>
      <c r="B81" s="16"/>
      <c r="C81" s="16"/>
      <c r="D81" s="17"/>
      <c r="E81" s="16"/>
      <c r="F81" s="7"/>
      <c r="G81" s="16"/>
      <c r="H81" s="16"/>
      <c r="I81" s="16"/>
      <c r="J81" s="16"/>
      <c r="K81" s="16"/>
      <c r="L81" s="18"/>
    </row>
    <row r="82" spans="1:12" x14ac:dyDescent="0.25">
      <c r="A82" s="14"/>
      <c r="B82" s="16"/>
      <c r="C82" s="16"/>
      <c r="D82" s="17"/>
      <c r="E82" s="16"/>
      <c r="F82" s="7"/>
      <c r="G82" s="16"/>
      <c r="H82" s="16"/>
      <c r="I82" s="16"/>
      <c r="J82" s="16"/>
      <c r="K82" s="16"/>
      <c r="L82" s="18"/>
    </row>
    <row r="83" spans="1:12" x14ac:dyDescent="0.25">
      <c r="A83" s="14"/>
      <c r="B83" s="16"/>
      <c r="C83" s="16"/>
      <c r="D83" s="17"/>
      <c r="E83" s="16"/>
      <c r="F83" s="16"/>
      <c r="G83" s="16"/>
      <c r="H83" s="16"/>
      <c r="I83" s="16"/>
      <c r="J83" s="16"/>
      <c r="K83" s="16"/>
      <c r="L83" s="18"/>
    </row>
    <row r="84" spans="1:12" x14ac:dyDescent="0.25">
      <c r="A84" s="14"/>
      <c r="B84" s="16"/>
      <c r="C84" s="16"/>
      <c r="D84" s="17"/>
      <c r="E84" s="16"/>
      <c r="F84" s="7"/>
      <c r="G84" s="16"/>
      <c r="H84" s="16"/>
      <c r="I84" s="16"/>
      <c r="J84" s="16"/>
      <c r="K84" s="16"/>
      <c r="L84" s="18"/>
    </row>
    <row r="85" spans="1:12" x14ac:dyDescent="0.25">
      <c r="A85" s="14"/>
      <c r="B85" s="16"/>
      <c r="C85" s="16"/>
      <c r="D85" s="17"/>
      <c r="E85" s="16"/>
      <c r="F85" s="7"/>
      <c r="G85" s="16"/>
      <c r="H85" s="16"/>
      <c r="I85" s="16"/>
      <c r="J85" s="16"/>
      <c r="K85" s="16"/>
      <c r="L85" s="18"/>
    </row>
    <row r="86" spans="1:12" x14ac:dyDescent="0.25">
      <c r="A86" s="14"/>
      <c r="B86" s="16"/>
      <c r="C86" s="16"/>
      <c r="D86" s="17"/>
      <c r="E86" s="16"/>
      <c r="F86" s="7"/>
      <c r="G86" s="16"/>
      <c r="H86" s="16"/>
      <c r="I86" s="16"/>
      <c r="J86" s="16"/>
      <c r="K86" s="16"/>
      <c r="L86" s="18"/>
    </row>
    <row r="87" spans="1:12" x14ac:dyDescent="0.25">
      <c r="A87" s="14"/>
      <c r="B87" s="16"/>
      <c r="C87" s="16"/>
      <c r="D87" s="17"/>
      <c r="E87" s="16"/>
      <c r="F87" s="16"/>
      <c r="G87" s="16"/>
      <c r="H87" s="16"/>
      <c r="I87" s="16"/>
      <c r="J87" s="16"/>
      <c r="K87" s="16"/>
      <c r="L87" s="18"/>
    </row>
    <row r="88" spans="1:12" x14ac:dyDescent="0.25">
      <c r="A88" s="14"/>
      <c r="B88" s="16"/>
      <c r="C88" s="16"/>
      <c r="D88" s="17"/>
      <c r="E88" s="16"/>
      <c r="F88" s="7"/>
      <c r="G88" s="16"/>
      <c r="H88" s="16"/>
      <c r="I88" s="16"/>
      <c r="J88" s="16"/>
      <c r="K88" s="16"/>
      <c r="L88" s="18"/>
    </row>
    <row r="89" spans="1:12" x14ac:dyDescent="0.25">
      <c r="A89" s="14"/>
      <c r="B89" s="16"/>
      <c r="C89" s="16"/>
      <c r="D89" s="17"/>
      <c r="E89" s="16"/>
      <c r="F89" s="7"/>
      <c r="G89" s="16"/>
      <c r="H89" s="16"/>
      <c r="I89" s="16"/>
      <c r="J89" s="16"/>
      <c r="K89" s="16"/>
      <c r="L89" s="18"/>
    </row>
    <row r="90" spans="1:12" x14ac:dyDescent="0.25">
      <c r="A90" s="14"/>
      <c r="B90" s="16"/>
      <c r="C90" s="16"/>
      <c r="D90" s="17"/>
      <c r="E90" s="16"/>
      <c r="F90" s="7"/>
      <c r="G90" s="16"/>
      <c r="H90" s="16"/>
      <c r="I90" s="16"/>
      <c r="J90" s="16"/>
      <c r="K90" s="16"/>
      <c r="L90" s="18"/>
    </row>
    <row r="91" spans="1:12" x14ac:dyDescent="0.25">
      <c r="A91" s="14"/>
      <c r="B91" s="16"/>
      <c r="C91" s="16"/>
      <c r="D91" s="17"/>
      <c r="E91" s="16"/>
      <c r="F91" s="7"/>
      <c r="G91" s="16"/>
      <c r="H91" s="16"/>
      <c r="I91" s="16"/>
      <c r="J91" s="16"/>
      <c r="K91" s="16"/>
      <c r="L91" s="18"/>
    </row>
    <row r="92" spans="1:12" x14ac:dyDescent="0.25">
      <c r="A92" s="14"/>
      <c r="B92" s="16"/>
      <c r="C92" s="16"/>
      <c r="D92" s="17"/>
      <c r="E92" s="16"/>
      <c r="F92" s="7"/>
      <c r="G92" s="16"/>
      <c r="H92" s="16"/>
      <c r="I92" s="16"/>
      <c r="J92" s="16"/>
      <c r="K92" s="16"/>
      <c r="L92" s="18"/>
    </row>
    <row r="93" spans="1:12" x14ac:dyDescent="0.25">
      <c r="A93" s="14"/>
      <c r="B93" s="16"/>
      <c r="C93" s="16"/>
      <c r="D93" s="17"/>
      <c r="E93" s="16"/>
      <c r="F93" s="7"/>
      <c r="G93" s="16"/>
      <c r="H93" s="16"/>
      <c r="I93" s="16"/>
      <c r="J93" s="16"/>
      <c r="K93" s="16"/>
      <c r="L93" s="18"/>
    </row>
    <row r="94" spans="1:12" x14ac:dyDescent="0.25">
      <c r="A94" s="14"/>
      <c r="B94" s="16"/>
      <c r="C94" s="16"/>
      <c r="D94" s="17"/>
      <c r="E94" s="16"/>
      <c r="F94" s="7"/>
      <c r="G94" s="16"/>
      <c r="H94" s="16"/>
      <c r="I94" s="16"/>
      <c r="J94" s="16"/>
      <c r="K94" s="16"/>
      <c r="L94" s="18"/>
    </row>
    <row r="95" spans="1:12" x14ac:dyDescent="0.25">
      <c r="A95" s="14"/>
      <c r="B95" s="16"/>
      <c r="C95" s="16"/>
      <c r="D95" s="17"/>
      <c r="E95" s="16"/>
      <c r="F95" s="7"/>
      <c r="G95" s="16"/>
      <c r="H95" s="16"/>
      <c r="I95" s="16"/>
      <c r="J95" s="16"/>
      <c r="K95" s="16"/>
      <c r="L95" s="18"/>
    </row>
    <row r="96" spans="1:12" x14ac:dyDescent="0.25">
      <c r="A96" s="14"/>
      <c r="B96" s="16"/>
      <c r="C96" s="16"/>
      <c r="D96" s="17"/>
      <c r="E96" s="16"/>
      <c r="F96" s="7"/>
      <c r="G96" s="16"/>
      <c r="H96" s="16"/>
      <c r="I96" s="16"/>
      <c r="J96" s="16"/>
      <c r="K96" s="16"/>
      <c r="L96" s="18"/>
    </row>
    <row r="97" spans="1:12" x14ac:dyDescent="0.25">
      <c r="A97" s="14"/>
      <c r="B97" s="16"/>
      <c r="C97" s="16"/>
      <c r="D97" s="17"/>
      <c r="E97" s="16"/>
      <c r="F97" s="7"/>
      <c r="G97" s="16"/>
      <c r="H97" s="16"/>
      <c r="I97" s="16"/>
      <c r="J97" s="16"/>
      <c r="K97" s="16"/>
      <c r="L97" s="18"/>
    </row>
    <row r="98" spans="1:12" x14ac:dyDescent="0.25">
      <c r="A98" s="14"/>
      <c r="B98" s="16"/>
      <c r="C98" s="16"/>
      <c r="D98" s="17"/>
      <c r="E98" s="16"/>
      <c r="F98" s="7"/>
      <c r="G98" s="16"/>
      <c r="H98" s="16"/>
      <c r="I98" s="16"/>
      <c r="J98" s="16"/>
      <c r="K98" s="16"/>
      <c r="L98" s="18"/>
    </row>
    <row r="99" spans="1:12" x14ac:dyDescent="0.25">
      <c r="A99" s="14"/>
      <c r="B99" s="16"/>
      <c r="C99" s="16"/>
      <c r="D99" s="17"/>
      <c r="E99" s="16"/>
      <c r="F99" s="7"/>
      <c r="G99" s="16"/>
      <c r="H99" s="16"/>
      <c r="I99" s="16"/>
      <c r="J99" s="16"/>
      <c r="K99" s="16"/>
      <c r="L99" s="18"/>
    </row>
    <row r="100" spans="1:12" x14ac:dyDescent="0.25">
      <c r="A100" s="14"/>
      <c r="B100" s="16"/>
      <c r="C100" s="16"/>
      <c r="D100" s="17"/>
      <c r="E100" s="16"/>
      <c r="F100" s="7"/>
      <c r="G100" s="16"/>
      <c r="H100" s="16"/>
      <c r="I100" s="16"/>
      <c r="J100" s="16"/>
      <c r="K100" s="16"/>
      <c r="L100" s="18"/>
    </row>
    <row r="101" spans="1:12" x14ac:dyDescent="0.25">
      <c r="A101" s="14"/>
      <c r="B101" s="16"/>
      <c r="C101" s="16"/>
      <c r="D101" s="17"/>
      <c r="E101" s="16"/>
      <c r="F101" s="16"/>
      <c r="G101" s="16"/>
      <c r="H101" s="16"/>
      <c r="I101" s="16"/>
      <c r="J101" s="16"/>
      <c r="K101" s="16"/>
      <c r="L101" s="18"/>
    </row>
    <row r="102" spans="1:12" x14ac:dyDescent="0.25">
      <c r="A102" s="14"/>
      <c r="B102" s="16"/>
      <c r="C102" s="16"/>
      <c r="D102" s="17"/>
      <c r="E102" s="16"/>
      <c r="F102" s="7"/>
      <c r="G102" s="16"/>
      <c r="H102" s="16"/>
      <c r="I102" s="16"/>
      <c r="J102" s="16"/>
      <c r="K102" s="16"/>
      <c r="L102" s="18"/>
    </row>
    <row r="103" spans="1:12" x14ac:dyDescent="0.25">
      <c r="A103" s="14"/>
      <c r="B103" s="16"/>
      <c r="C103" s="16"/>
      <c r="D103" s="17"/>
      <c r="E103" s="16"/>
      <c r="F103" s="7"/>
      <c r="G103" s="16"/>
      <c r="H103" s="16"/>
      <c r="I103" s="16"/>
      <c r="J103" s="16"/>
      <c r="K103" s="16"/>
      <c r="L103" s="18"/>
    </row>
    <row r="104" spans="1:12" x14ac:dyDescent="0.25">
      <c r="A104" s="14"/>
      <c r="B104" s="16"/>
      <c r="C104" s="16"/>
      <c r="D104" s="17"/>
      <c r="E104" s="16"/>
      <c r="F104" s="7"/>
      <c r="G104" s="16"/>
      <c r="H104" s="16"/>
      <c r="I104" s="16"/>
      <c r="J104" s="16"/>
      <c r="K104" s="16"/>
      <c r="L104" s="18"/>
    </row>
    <row r="105" spans="1:12" x14ac:dyDescent="0.25">
      <c r="A105" s="14"/>
      <c r="B105" s="16"/>
      <c r="C105" s="16"/>
      <c r="D105" s="17"/>
      <c r="E105" s="16"/>
      <c r="F105" s="7"/>
      <c r="G105" s="16"/>
      <c r="H105" s="16"/>
      <c r="I105" s="16"/>
      <c r="J105" s="16"/>
      <c r="K105" s="16"/>
      <c r="L105" s="18"/>
    </row>
    <row r="106" spans="1:12" x14ac:dyDescent="0.25">
      <c r="A106" s="14"/>
      <c r="B106" s="16"/>
      <c r="C106" s="16"/>
      <c r="D106" s="17"/>
      <c r="E106" s="16"/>
      <c r="F106" s="7"/>
      <c r="G106" s="16"/>
      <c r="H106" s="16"/>
      <c r="I106" s="16"/>
      <c r="J106" s="16"/>
      <c r="K106" s="16"/>
      <c r="L106" s="18"/>
    </row>
    <row r="107" spans="1:12" x14ac:dyDescent="0.25">
      <c r="A107" s="14"/>
      <c r="B107" s="16"/>
      <c r="C107" s="16"/>
      <c r="D107" s="17"/>
      <c r="E107" s="16"/>
      <c r="F107" s="16"/>
      <c r="G107" s="16"/>
      <c r="H107" s="16"/>
      <c r="I107" s="16"/>
      <c r="J107" s="16"/>
      <c r="K107" s="16"/>
      <c r="L107" s="18"/>
    </row>
    <row r="108" spans="1:12" x14ac:dyDescent="0.25">
      <c r="A108" s="14"/>
      <c r="B108" s="16"/>
      <c r="C108" s="16"/>
      <c r="D108" s="17"/>
      <c r="E108" s="16"/>
      <c r="F108" s="7"/>
      <c r="G108" s="16"/>
      <c r="H108" s="16"/>
      <c r="I108" s="16"/>
      <c r="J108" s="16"/>
      <c r="K108" s="16"/>
      <c r="L108" s="18"/>
    </row>
    <row r="109" spans="1:12" x14ac:dyDescent="0.25">
      <c r="A109" s="14"/>
      <c r="B109" s="16"/>
      <c r="C109" s="16"/>
      <c r="D109" s="17"/>
      <c r="E109" s="16"/>
      <c r="F109" s="7"/>
      <c r="G109" s="16"/>
      <c r="H109" s="16"/>
      <c r="I109" s="16"/>
      <c r="J109" s="16"/>
      <c r="K109" s="16"/>
      <c r="L109" s="18"/>
    </row>
    <row r="110" spans="1:12" x14ac:dyDescent="0.25">
      <c r="A110" s="14"/>
      <c r="B110" s="16"/>
      <c r="C110" s="16"/>
      <c r="D110" s="17"/>
      <c r="E110" s="16"/>
      <c r="F110" s="7"/>
      <c r="G110" s="16"/>
      <c r="H110" s="16"/>
      <c r="I110" s="16"/>
      <c r="J110" s="16"/>
      <c r="K110" s="16"/>
      <c r="L110" s="18"/>
    </row>
    <row r="111" spans="1:12" x14ac:dyDescent="0.25">
      <c r="A111" s="14"/>
      <c r="B111" s="16"/>
      <c r="C111" s="16"/>
      <c r="D111" s="17"/>
      <c r="E111" s="16"/>
      <c r="F111" s="7"/>
      <c r="G111" s="16"/>
      <c r="H111" s="16"/>
      <c r="I111" s="16"/>
      <c r="J111" s="16"/>
      <c r="K111" s="16"/>
      <c r="L111" s="18"/>
    </row>
    <row r="112" spans="1:12" x14ac:dyDescent="0.25">
      <c r="A112" s="14"/>
      <c r="B112" s="16"/>
      <c r="C112" s="16"/>
      <c r="D112" s="17"/>
      <c r="E112" s="16"/>
      <c r="F112" s="7"/>
      <c r="G112" s="16"/>
      <c r="H112" s="16"/>
      <c r="I112" s="16"/>
      <c r="J112" s="16"/>
      <c r="K112" s="16"/>
      <c r="L112" s="18"/>
    </row>
    <row r="113" spans="1:12" x14ac:dyDescent="0.25">
      <c r="A113" s="14"/>
      <c r="B113" s="16"/>
      <c r="C113" s="16"/>
      <c r="D113" s="17"/>
      <c r="E113" s="16"/>
      <c r="F113" s="7"/>
      <c r="G113" s="16"/>
      <c r="H113" s="16"/>
      <c r="I113" s="16"/>
      <c r="J113" s="16"/>
      <c r="K113" s="16"/>
      <c r="L113" s="18"/>
    </row>
    <row r="114" spans="1:12" x14ac:dyDescent="0.25">
      <c r="A114" s="14"/>
      <c r="B114" s="16"/>
      <c r="C114" s="16"/>
      <c r="D114" s="17"/>
      <c r="E114" s="16"/>
      <c r="F114" s="7"/>
      <c r="G114" s="16"/>
      <c r="H114" s="16"/>
      <c r="I114" s="16"/>
      <c r="J114" s="16"/>
      <c r="K114" s="16"/>
      <c r="L114" s="18"/>
    </row>
    <row r="115" spans="1:12" x14ac:dyDescent="0.25">
      <c r="A115" s="14"/>
      <c r="B115" s="16"/>
      <c r="C115" s="16"/>
      <c r="D115" s="17"/>
      <c r="E115" s="16"/>
      <c r="F115" s="7"/>
      <c r="G115" s="16"/>
      <c r="H115" s="16"/>
      <c r="I115" s="16"/>
      <c r="J115" s="16"/>
      <c r="K115" s="16"/>
      <c r="L115" s="18"/>
    </row>
    <row r="116" spans="1:12" x14ac:dyDescent="0.25">
      <c r="A116" s="14"/>
      <c r="B116" s="16"/>
      <c r="C116" s="16"/>
      <c r="D116" s="17"/>
      <c r="E116" s="16"/>
      <c r="F116" s="7"/>
      <c r="G116" s="16"/>
      <c r="H116" s="16"/>
      <c r="I116" s="16"/>
      <c r="J116" s="16"/>
      <c r="K116" s="16"/>
      <c r="L116" s="18"/>
    </row>
    <row r="117" spans="1:12" x14ac:dyDescent="0.25">
      <c r="A117" s="14"/>
      <c r="B117" s="16"/>
      <c r="C117" s="16"/>
      <c r="D117" s="17"/>
      <c r="E117" s="16"/>
      <c r="F117" s="7"/>
      <c r="G117" s="16"/>
      <c r="H117" s="16"/>
      <c r="I117" s="16"/>
      <c r="J117" s="16"/>
      <c r="K117" s="16"/>
      <c r="L117" s="18"/>
    </row>
    <row r="118" spans="1:12" x14ac:dyDescent="0.25">
      <c r="A118" s="14"/>
      <c r="B118" s="16"/>
      <c r="C118" s="16"/>
      <c r="D118" s="17"/>
      <c r="E118" s="16"/>
      <c r="F118" s="7"/>
      <c r="G118" s="16"/>
      <c r="H118" s="16"/>
      <c r="I118" s="16"/>
      <c r="J118" s="16"/>
      <c r="K118" s="16"/>
      <c r="L118" s="18"/>
    </row>
    <row r="119" spans="1:12" x14ac:dyDescent="0.25">
      <c r="A119" s="14"/>
      <c r="B119" s="16"/>
      <c r="C119" s="16"/>
      <c r="D119" s="17"/>
      <c r="E119" s="16"/>
      <c r="F119" s="7"/>
      <c r="G119" s="16"/>
      <c r="H119" s="16"/>
      <c r="I119" s="16"/>
      <c r="J119" s="16"/>
      <c r="K119" s="16"/>
      <c r="L119" s="18"/>
    </row>
    <row r="120" spans="1:12" x14ac:dyDescent="0.25">
      <c r="A120" s="14"/>
      <c r="B120" s="16"/>
      <c r="C120" s="16"/>
      <c r="D120" s="17"/>
      <c r="E120" s="16"/>
      <c r="F120" s="7"/>
      <c r="G120" s="16"/>
      <c r="H120" s="16"/>
      <c r="I120" s="16"/>
      <c r="J120" s="16"/>
      <c r="K120" s="16"/>
      <c r="L120" s="18"/>
    </row>
    <row r="121" spans="1:12" x14ac:dyDescent="0.25">
      <c r="A121" s="14"/>
      <c r="B121" s="16"/>
      <c r="C121" s="16"/>
      <c r="D121" s="17"/>
      <c r="E121" s="16"/>
      <c r="F121" s="7"/>
      <c r="G121" s="16"/>
      <c r="H121" s="16"/>
      <c r="I121" s="16"/>
      <c r="J121" s="16"/>
      <c r="K121" s="16"/>
      <c r="L121" s="18"/>
    </row>
    <row r="122" spans="1:12" x14ac:dyDescent="0.25">
      <c r="A122" s="14"/>
      <c r="B122" s="16"/>
      <c r="C122" s="16"/>
      <c r="D122" s="17"/>
      <c r="E122" s="16"/>
      <c r="F122" s="7"/>
      <c r="G122" s="16"/>
      <c r="H122" s="16"/>
      <c r="I122" s="16"/>
      <c r="J122" s="16"/>
      <c r="K122" s="16"/>
      <c r="L122" s="18"/>
    </row>
    <row r="123" spans="1:12" x14ac:dyDescent="0.25">
      <c r="A123" s="14"/>
      <c r="B123" s="16"/>
      <c r="C123" s="16"/>
      <c r="D123" s="17"/>
      <c r="E123" s="16"/>
      <c r="F123" s="7"/>
      <c r="G123" s="16"/>
      <c r="H123" s="16"/>
      <c r="I123" s="16"/>
      <c r="J123" s="16"/>
      <c r="K123" s="16"/>
      <c r="L123" s="18"/>
    </row>
    <row r="124" spans="1:12" x14ac:dyDescent="0.25">
      <c r="A124" s="14"/>
      <c r="B124" s="16"/>
      <c r="C124" s="16"/>
      <c r="D124" s="17"/>
      <c r="E124" s="16"/>
      <c r="F124" s="7"/>
      <c r="G124" s="16"/>
      <c r="H124" s="16"/>
      <c r="I124" s="16"/>
      <c r="J124" s="16"/>
      <c r="K124" s="16"/>
      <c r="L124" s="18"/>
    </row>
    <row r="125" spans="1:12" x14ac:dyDescent="0.25">
      <c r="A125" s="14"/>
      <c r="B125" s="16"/>
      <c r="C125" s="16"/>
      <c r="D125" s="17"/>
      <c r="E125" s="16"/>
      <c r="F125" s="7"/>
      <c r="G125" s="16"/>
      <c r="H125" s="16"/>
      <c r="I125" s="16"/>
      <c r="J125" s="16"/>
      <c r="K125" s="16"/>
      <c r="L125" s="18"/>
    </row>
    <row r="126" spans="1:12" x14ac:dyDescent="0.25">
      <c r="A126" s="14"/>
      <c r="B126" s="16"/>
      <c r="C126" s="16"/>
      <c r="D126" s="17"/>
      <c r="E126" s="16"/>
      <c r="F126" s="7"/>
      <c r="G126" s="16"/>
      <c r="H126" s="16"/>
      <c r="I126" s="16"/>
      <c r="J126" s="16"/>
      <c r="K126" s="16"/>
      <c r="L126" s="18"/>
    </row>
    <row r="127" spans="1:12" x14ac:dyDescent="0.25">
      <c r="A127" s="14"/>
      <c r="B127" s="16"/>
      <c r="C127" s="16"/>
      <c r="D127" s="17"/>
      <c r="E127" s="16"/>
      <c r="F127" s="7"/>
      <c r="G127" s="16"/>
      <c r="H127" s="16"/>
      <c r="I127" s="16"/>
      <c r="J127" s="16"/>
      <c r="K127" s="16"/>
      <c r="L127" s="18"/>
    </row>
    <row r="128" spans="1:12" x14ac:dyDescent="0.25">
      <c r="A128" s="14"/>
      <c r="B128" s="16"/>
      <c r="C128" s="16"/>
      <c r="D128" s="17"/>
      <c r="E128" s="16"/>
      <c r="F128" s="7"/>
      <c r="G128" s="16"/>
      <c r="H128" s="16"/>
      <c r="I128" s="16"/>
      <c r="J128" s="16"/>
      <c r="K128" s="16"/>
      <c r="L128" s="18"/>
    </row>
    <row r="129" spans="1:12" x14ac:dyDescent="0.25">
      <c r="A129" s="14"/>
      <c r="B129" s="16"/>
      <c r="C129" s="16"/>
      <c r="D129" s="17"/>
      <c r="E129" s="16"/>
      <c r="F129" s="7"/>
      <c r="G129" s="16"/>
      <c r="H129" s="16"/>
      <c r="I129" s="16"/>
      <c r="J129" s="16"/>
      <c r="K129" s="16"/>
      <c r="L129" s="18"/>
    </row>
    <row r="130" spans="1:12" x14ac:dyDescent="0.25">
      <c r="A130" s="14"/>
      <c r="B130" s="16"/>
      <c r="C130" s="16"/>
      <c r="D130" s="17"/>
      <c r="E130" s="16"/>
      <c r="F130" s="16"/>
      <c r="G130" s="16"/>
      <c r="H130" s="16"/>
      <c r="I130" s="16"/>
      <c r="J130" s="16"/>
      <c r="K130" s="16"/>
      <c r="L130" s="18"/>
    </row>
    <row r="131" spans="1:12" x14ac:dyDescent="0.25">
      <c r="A131" s="14"/>
      <c r="B131" s="16"/>
      <c r="C131" s="16"/>
      <c r="D131" s="17"/>
      <c r="E131" s="16"/>
      <c r="F131" s="7"/>
      <c r="G131" s="16"/>
      <c r="H131" s="16"/>
      <c r="I131" s="16"/>
      <c r="J131" s="16"/>
      <c r="K131" s="16"/>
      <c r="L131" s="18"/>
    </row>
    <row r="132" spans="1:12" x14ac:dyDescent="0.25">
      <c r="A132" s="14"/>
      <c r="B132" s="16"/>
      <c r="C132" s="16"/>
      <c r="D132" s="17"/>
      <c r="E132" s="16"/>
      <c r="F132" s="7"/>
      <c r="G132" s="16"/>
      <c r="H132" s="16"/>
      <c r="I132" s="16"/>
      <c r="J132" s="16"/>
      <c r="K132" s="16"/>
      <c r="L132" s="18"/>
    </row>
    <row r="133" spans="1:12" x14ac:dyDescent="0.25">
      <c r="A133" s="14"/>
      <c r="B133" s="16"/>
      <c r="C133" s="16"/>
      <c r="D133" s="17"/>
      <c r="E133" s="16"/>
      <c r="F133" s="7"/>
      <c r="G133" s="16"/>
      <c r="H133" s="16"/>
      <c r="I133" s="16"/>
      <c r="J133" s="16"/>
      <c r="K133" s="16"/>
      <c r="L133" s="18"/>
    </row>
    <row r="134" spans="1:12" x14ac:dyDescent="0.25">
      <c r="A134" s="14"/>
      <c r="B134" s="16"/>
      <c r="C134" s="16"/>
      <c r="D134" s="17"/>
      <c r="E134" s="16"/>
      <c r="F134" s="7"/>
      <c r="G134" s="16"/>
      <c r="H134" s="16"/>
      <c r="I134" s="16"/>
      <c r="J134" s="16"/>
      <c r="K134" s="16"/>
      <c r="L134" s="18"/>
    </row>
    <row r="135" spans="1:12" x14ac:dyDescent="0.25">
      <c r="A135" s="14"/>
      <c r="B135" s="16"/>
      <c r="C135" s="16"/>
      <c r="D135" s="17"/>
      <c r="E135" s="16"/>
      <c r="F135" s="7"/>
      <c r="G135" s="16"/>
      <c r="H135" s="16"/>
      <c r="I135" s="16"/>
      <c r="J135" s="16"/>
      <c r="K135" s="16"/>
      <c r="L135" s="18"/>
    </row>
    <row r="136" spans="1:12" x14ac:dyDescent="0.25">
      <c r="A136" s="14"/>
      <c r="B136" s="16"/>
      <c r="C136" s="16"/>
      <c r="D136" s="17"/>
      <c r="E136" s="16"/>
      <c r="F136" s="7"/>
      <c r="G136" s="16"/>
      <c r="H136" s="16"/>
      <c r="I136" s="16"/>
      <c r="J136" s="16"/>
      <c r="K136" s="16"/>
      <c r="L136" s="18"/>
    </row>
    <row r="137" spans="1:12" x14ac:dyDescent="0.25">
      <c r="A137" s="14"/>
      <c r="B137" s="16"/>
      <c r="C137" s="16"/>
      <c r="D137" s="17"/>
      <c r="E137" s="16"/>
      <c r="F137" s="7"/>
      <c r="G137" s="16"/>
      <c r="H137" s="16"/>
      <c r="I137" s="16"/>
      <c r="J137" s="16"/>
      <c r="K137" s="16"/>
      <c r="L137" s="18"/>
    </row>
    <row r="138" spans="1:12" x14ac:dyDescent="0.25">
      <c r="A138" s="14"/>
      <c r="B138" s="16"/>
      <c r="C138" s="16"/>
      <c r="D138" s="17"/>
      <c r="E138" s="16"/>
      <c r="F138" s="7"/>
      <c r="G138" s="16"/>
      <c r="H138" s="16"/>
      <c r="I138" s="16"/>
      <c r="J138" s="16"/>
      <c r="K138" s="16"/>
      <c r="L138" s="18"/>
    </row>
    <row r="139" spans="1:12" x14ac:dyDescent="0.25">
      <c r="A139" s="14"/>
      <c r="B139" s="16"/>
      <c r="C139" s="16"/>
      <c r="D139" s="17"/>
      <c r="E139" s="16"/>
      <c r="F139" s="7"/>
      <c r="G139" s="16"/>
      <c r="H139" s="16"/>
      <c r="I139" s="16"/>
      <c r="J139" s="16"/>
      <c r="K139" s="16"/>
      <c r="L139" s="18"/>
    </row>
    <row r="140" spans="1:12" x14ac:dyDescent="0.25">
      <c r="A140" s="14"/>
      <c r="B140" s="16"/>
      <c r="C140" s="16"/>
      <c r="D140" s="17"/>
      <c r="E140" s="16"/>
      <c r="F140" s="16"/>
      <c r="G140" s="16"/>
      <c r="H140" s="16"/>
      <c r="I140" s="16"/>
      <c r="J140" s="16"/>
      <c r="K140" s="16"/>
      <c r="L140" s="18"/>
    </row>
    <row r="141" spans="1:12" x14ac:dyDescent="0.25">
      <c r="A141" s="14"/>
      <c r="B141" s="16"/>
      <c r="C141" s="16"/>
      <c r="D141" s="17"/>
      <c r="E141" s="16"/>
      <c r="F141" s="7"/>
      <c r="G141" s="16"/>
      <c r="H141" s="16"/>
      <c r="I141" s="16"/>
      <c r="J141" s="16"/>
      <c r="K141" s="16"/>
      <c r="L141" s="18"/>
    </row>
    <row r="142" spans="1:12" x14ac:dyDescent="0.25">
      <c r="A142" s="14"/>
      <c r="B142" s="16"/>
      <c r="C142" s="16"/>
      <c r="D142" s="17"/>
      <c r="E142" s="16"/>
      <c r="F142" s="7"/>
      <c r="G142" s="16"/>
      <c r="H142" s="16"/>
      <c r="I142" s="16"/>
      <c r="J142" s="16"/>
      <c r="K142" s="16"/>
      <c r="L142" s="18"/>
    </row>
    <row r="143" spans="1:12" x14ac:dyDescent="0.25">
      <c r="A143" s="14"/>
      <c r="B143" s="16"/>
      <c r="C143" s="16"/>
      <c r="D143" s="17"/>
      <c r="E143" s="16"/>
      <c r="F143" s="7"/>
      <c r="G143" s="16"/>
      <c r="H143" s="16"/>
      <c r="I143" s="16"/>
      <c r="J143" s="16"/>
      <c r="K143" s="16"/>
      <c r="L143" s="18"/>
    </row>
    <row r="144" spans="1:12" x14ac:dyDescent="0.25">
      <c r="A144" s="14"/>
      <c r="B144" s="16"/>
      <c r="C144" s="16"/>
      <c r="D144" s="17"/>
      <c r="E144" s="16"/>
      <c r="F144" s="7"/>
      <c r="G144" s="16"/>
      <c r="H144" s="16"/>
      <c r="I144" s="16"/>
      <c r="J144" s="16"/>
      <c r="K144" s="16"/>
      <c r="L144" s="18"/>
    </row>
    <row r="145" spans="1:12" x14ac:dyDescent="0.25">
      <c r="A145" s="14"/>
      <c r="B145" s="16"/>
      <c r="C145" s="16"/>
      <c r="D145" s="17"/>
      <c r="E145" s="16"/>
      <c r="F145" s="7"/>
      <c r="G145" s="16"/>
      <c r="H145" s="16"/>
      <c r="I145" s="16"/>
      <c r="J145" s="16"/>
      <c r="K145" s="16"/>
      <c r="L145" s="18"/>
    </row>
    <row r="146" spans="1:12" x14ac:dyDescent="0.25">
      <c r="A146" s="14"/>
      <c r="B146" s="16"/>
      <c r="C146" s="16"/>
      <c r="D146" s="17"/>
      <c r="E146" s="16"/>
      <c r="F146" s="7"/>
      <c r="G146" s="16"/>
      <c r="H146" s="16"/>
      <c r="I146" s="16"/>
      <c r="J146" s="16"/>
      <c r="K146" s="16"/>
      <c r="L146" s="18"/>
    </row>
    <row r="147" spans="1:12" x14ac:dyDescent="0.25">
      <c r="A147" s="14"/>
      <c r="B147" s="16"/>
      <c r="C147" s="16"/>
      <c r="D147" s="17"/>
      <c r="E147" s="16"/>
      <c r="F147" s="16"/>
      <c r="G147" s="16"/>
      <c r="H147" s="16"/>
      <c r="I147" s="16"/>
      <c r="J147" s="16"/>
      <c r="K147" s="16"/>
      <c r="L147" s="18"/>
    </row>
    <row r="148" spans="1:12" x14ac:dyDescent="0.25">
      <c r="A148" s="14"/>
      <c r="B148" s="16"/>
      <c r="C148" s="16"/>
      <c r="D148" s="17"/>
      <c r="E148" s="16"/>
      <c r="F148" s="16"/>
      <c r="G148" s="16"/>
      <c r="H148" s="16"/>
      <c r="I148" s="16"/>
      <c r="J148" s="16"/>
      <c r="K148" s="16"/>
      <c r="L148" s="18"/>
    </row>
    <row r="149" spans="1:12" x14ac:dyDescent="0.25">
      <c r="A149" s="14"/>
      <c r="B149" s="16"/>
      <c r="C149" s="16"/>
      <c r="D149" s="17"/>
      <c r="E149" s="16"/>
      <c r="F149" s="7"/>
      <c r="G149" s="16"/>
      <c r="H149" s="16"/>
      <c r="I149" s="16"/>
      <c r="J149" s="16"/>
      <c r="K149" s="16"/>
      <c r="L149" s="18"/>
    </row>
    <row r="150" spans="1:12" x14ac:dyDescent="0.25">
      <c r="A150" s="14"/>
      <c r="B150" s="16"/>
      <c r="C150" s="16"/>
      <c r="D150" s="17"/>
      <c r="E150" s="16"/>
      <c r="F150" s="16"/>
      <c r="G150" s="16"/>
      <c r="H150" s="16"/>
      <c r="I150" s="16"/>
      <c r="J150" s="16"/>
      <c r="K150" s="16"/>
      <c r="L150" s="18"/>
    </row>
    <row r="151" spans="1:12" x14ac:dyDescent="0.25">
      <c r="A151" s="14"/>
      <c r="B151" s="16"/>
      <c r="C151" s="16"/>
      <c r="D151" s="17"/>
      <c r="E151" s="16"/>
      <c r="F151" s="16"/>
      <c r="G151" s="16"/>
      <c r="H151" s="16"/>
      <c r="I151" s="16"/>
      <c r="J151" s="16"/>
      <c r="K151" s="16"/>
      <c r="L151" s="18"/>
    </row>
    <row r="152" spans="1:12" x14ac:dyDescent="0.25">
      <c r="A152" s="14"/>
      <c r="B152" s="16"/>
      <c r="C152" s="16"/>
      <c r="D152" s="17"/>
      <c r="E152" s="16"/>
      <c r="F152" s="7"/>
      <c r="G152" s="16"/>
      <c r="H152" s="16"/>
      <c r="I152" s="16"/>
      <c r="J152" s="16"/>
      <c r="K152" s="16"/>
      <c r="L152" s="18"/>
    </row>
    <row r="153" spans="1:12" x14ac:dyDescent="0.25">
      <c r="A153" s="14"/>
      <c r="B153" s="16"/>
      <c r="C153" s="16"/>
      <c r="D153" s="17"/>
      <c r="E153" s="16"/>
      <c r="F153" s="7"/>
      <c r="G153" s="16"/>
      <c r="H153" s="16"/>
      <c r="I153" s="16"/>
      <c r="J153" s="16"/>
      <c r="K153" s="16"/>
      <c r="L153" s="18"/>
    </row>
    <row r="154" spans="1:12" x14ac:dyDescent="0.25">
      <c r="A154" s="14"/>
      <c r="B154" s="16"/>
      <c r="C154" s="16"/>
      <c r="D154" s="17"/>
      <c r="E154" s="16"/>
      <c r="F154" s="7"/>
      <c r="G154" s="16"/>
      <c r="H154" s="16"/>
      <c r="I154" s="16"/>
      <c r="J154" s="16"/>
      <c r="K154" s="16"/>
      <c r="L154" s="18"/>
    </row>
    <row r="155" spans="1:12" x14ac:dyDescent="0.25">
      <c r="A155" s="14"/>
      <c r="B155" s="16"/>
      <c r="C155" s="16"/>
      <c r="D155" s="17"/>
      <c r="E155" s="16"/>
      <c r="F155" s="7"/>
      <c r="G155" s="16"/>
      <c r="H155" s="16"/>
      <c r="I155" s="16"/>
      <c r="J155" s="16"/>
      <c r="K155" s="16"/>
      <c r="L155" s="18"/>
    </row>
    <row r="156" spans="1:12" x14ac:dyDescent="0.25">
      <c r="A156" s="14"/>
      <c r="B156" s="16"/>
      <c r="C156" s="16"/>
      <c r="D156" s="17"/>
      <c r="E156" s="16"/>
      <c r="F156" s="16"/>
      <c r="G156" s="16"/>
      <c r="H156" s="16"/>
      <c r="I156" s="16"/>
      <c r="J156" s="16"/>
      <c r="K156" s="16"/>
      <c r="L156" s="18"/>
    </row>
    <row r="157" spans="1:12" x14ac:dyDescent="0.25">
      <c r="A157" s="14"/>
      <c r="B157" s="16"/>
      <c r="C157" s="16"/>
      <c r="D157" s="17"/>
      <c r="E157" s="16"/>
      <c r="F157" s="16"/>
      <c r="G157" s="16"/>
      <c r="H157" s="16"/>
      <c r="I157" s="16"/>
      <c r="J157" s="16"/>
      <c r="K157" s="16"/>
      <c r="L157" s="18"/>
    </row>
    <row r="158" spans="1:12" x14ac:dyDescent="0.25">
      <c r="A158" s="14"/>
      <c r="B158" s="16"/>
      <c r="C158" s="16"/>
      <c r="D158" s="17"/>
      <c r="E158" s="16"/>
      <c r="F158" s="7"/>
      <c r="G158" s="16"/>
      <c r="H158" s="16"/>
      <c r="I158" s="16"/>
      <c r="J158" s="16"/>
      <c r="K158" s="16"/>
      <c r="L158" s="18"/>
    </row>
    <row r="159" spans="1:12" x14ac:dyDescent="0.25">
      <c r="A159" s="14"/>
      <c r="B159" s="16"/>
      <c r="C159" s="16"/>
      <c r="D159" s="17"/>
      <c r="E159" s="16"/>
      <c r="F159" s="7"/>
      <c r="G159" s="16"/>
      <c r="H159" s="16"/>
      <c r="I159" s="16"/>
      <c r="J159" s="16"/>
      <c r="K159" s="16"/>
      <c r="L159" s="18"/>
    </row>
    <row r="160" spans="1:12" x14ac:dyDescent="0.25">
      <c r="A160" s="14"/>
      <c r="B160" s="16"/>
      <c r="C160" s="16"/>
      <c r="D160" s="17"/>
      <c r="E160" s="16"/>
      <c r="F160" s="7"/>
      <c r="G160" s="16"/>
      <c r="H160" s="16"/>
      <c r="I160" s="16"/>
      <c r="J160" s="16"/>
      <c r="K160" s="16"/>
      <c r="L160" s="18"/>
    </row>
    <row r="161" spans="1:12" x14ac:dyDescent="0.25">
      <c r="A161" s="14"/>
      <c r="B161" s="16"/>
      <c r="C161" s="16"/>
      <c r="D161" s="17"/>
      <c r="E161" s="16"/>
      <c r="F161" s="7"/>
      <c r="G161" s="16"/>
      <c r="H161" s="16"/>
      <c r="I161" s="16"/>
      <c r="J161" s="16"/>
      <c r="K161" s="16"/>
      <c r="L161" s="18"/>
    </row>
    <row r="162" spans="1:12" x14ac:dyDescent="0.25">
      <c r="A162" s="14"/>
      <c r="B162" s="16"/>
      <c r="C162" s="16"/>
      <c r="D162" s="17"/>
      <c r="E162" s="16"/>
      <c r="F162" s="7"/>
      <c r="G162" s="16"/>
      <c r="H162" s="16"/>
      <c r="I162" s="16"/>
      <c r="J162" s="16"/>
      <c r="K162" s="16"/>
      <c r="L162" s="18"/>
    </row>
    <row r="163" spans="1:12" x14ac:dyDescent="0.25">
      <c r="A163" s="14"/>
      <c r="B163" s="16"/>
      <c r="C163" s="16"/>
      <c r="D163" s="17"/>
      <c r="E163" s="16"/>
      <c r="F163" s="7"/>
      <c r="G163" s="16"/>
      <c r="H163" s="16"/>
      <c r="I163" s="16"/>
      <c r="J163" s="16"/>
      <c r="K163" s="16"/>
      <c r="L163" s="18"/>
    </row>
    <row r="164" spans="1:12" x14ac:dyDescent="0.25">
      <c r="A164" s="14"/>
      <c r="B164" s="16"/>
      <c r="C164" s="16"/>
      <c r="D164" s="17"/>
      <c r="E164" s="16"/>
      <c r="F164" s="16"/>
      <c r="G164" s="16"/>
      <c r="H164" s="16"/>
      <c r="I164" s="16"/>
      <c r="J164" s="16"/>
      <c r="K164" s="16"/>
      <c r="L164" s="18"/>
    </row>
    <row r="165" spans="1:12" x14ac:dyDescent="0.25">
      <c r="A165" s="14"/>
      <c r="B165" s="16"/>
      <c r="C165" s="16"/>
      <c r="D165" s="17"/>
      <c r="E165" s="16"/>
      <c r="F165" s="16"/>
      <c r="G165" s="16"/>
      <c r="H165" s="16"/>
      <c r="I165" s="16"/>
      <c r="J165" s="16"/>
      <c r="K165" s="16"/>
      <c r="L165" s="18"/>
    </row>
    <row r="166" spans="1:12" x14ac:dyDescent="0.25">
      <c r="A166" s="14"/>
      <c r="B166" s="16"/>
      <c r="C166" s="16"/>
      <c r="D166" s="17"/>
      <c r="E166" s="16"/>
      <c r="F166" s="7"/>
      <c r="G166" s="16"/>
      <c r="H166" s="16"/>
      <c r="I166" s="16"/>
      <c r="J166" s="16"/>
      <c r="K166" s="16"/>
      <c r="L166" s="18"/>
    </row>
    <row r="167" spans="1:12" x14ac:dyDescent="0.25">
      <c r="A167" s="14"/>
      <c r="B167" s="16"/>
      <c r="C167" s="16"/>
      <c r="D167" s="17"/>
      <c r="E167" s="16"/>
      <c r="F167" s="16"/>
      <c r="G167" s="16"/>
      <c r="H167" s="16"/>
      <c r="I167" s="16"/>
      <c r="J167" s="16"/>
      <c r="K167" s="16"/>
      <c r="L167" s="18"/>
    </row>
    <row r="168" spans="1:12" x14ac:dyDescent="0.25">
      <c r="A168" s="14"/>
      <c r="B168" s="16"/>
      <c r="C168" s="16"/>
      <c r="D168" s="17"/>
      <c r="E168" s="16"/>
      <c r="F168" s="7"/>
      <c r="G168" s="16"/>
      <c r="H168" s="16"/>
      <c r="I168" s="16"/>
      <c r="J168" s="16"/>
      <c r="K168" s="16"/>
      <c r="L168" s="18"/>
    </row>
    <row r="169" spans="1:12" x14ac:dyDescent="0.25">
      <c r="A169" s="14"/>
      <c r="B169" s="16"/>
      <c r="C169" s="16"/>
      <c r="D169" s="17"/>
      <c r="E169" s="16"/>
      <c r="F169" s="7"/>
      <c r="G169" s="16"/>
      <c r="H169" s="16"/>
      <c r="I169" s="16"/>
      <c r="J169" s="16"/>
      <c r="K169" s="16"/>
      <c r="L169" s="18"/>
    </row>
    <row r="170" spans="1:12" x14ac:dyDescent="0.25">
      <c r="A170" s="14"/>
      <c r="B170" s="16"/>
      <c r="C170" s="16"/>
      <c r="D170" s="17"/>
      <c r="E170" s="16"/>
      <c r="F170" s="7"/>
      <c r="G170" s="16"/>
      <c r="H170" s="16"/>
      <c r="I170" s="16"/>
      <c r="J170" s="16"/>
      <c r="K170" s="16"/>
      <c r="L170" s="18"/>
    </row>
    <row r="171" spans="1:12" x14ac:dyDescent="0.25">
      <c r="A171" s="14"/>
      <c r="B171" s="16"/>
      <c r="C171" s="16"/>
      <c r="D171" s="17"/>
      <c r="E171" s="16"/>
      <c r="F171" s="16"/>
      <c r="G171" s="16"/>
      <c r="H171" s="16"/>
      <c r="I171" s="16"/>
      <c r="J171" s="16"/>
      <c r="K171" s="16"/>
      <c r="L171" s="18"/>
    </row>
    <row r="172" spans="1:12" x14ac:dyDescent="0.25">
      <c r="A172" s="14"/>
      <c r="B172" s="16"/>
      <c r="C172" s="16"/>
      <c r="D172" s="17"/>
      <c r="E172" s="16"/>
      <c r="F172" s="7"/>
      <c r="G172" s="16"/>
      <c r="H172" s="16"/>
      <c r="I172" s="16"/>
      <c r="J172" s="16"/>
      <c r="K172" s="16"/>
      <c r="L172" s="18"/>
    </row>
    <row r="173" spans="1:12" x14ac:dyDescent="0.25">
      <c r="A173" s="14"/>
      <c r="B173" s="16"/>
      <c r="C173" s="16"/>
      <c r="D173" s="17"/>
      <c r="E173" s="16"/>
      <c r="F173" s="7"/>
      <c r="G173" s="16"/>
      <c r="H173" s="16"/>
      <c r="I173" s="16"/>
      <c r="J173" s="16"/>
      <c r="K173" s="16"/>
      <c r="L173" s="18"/>
    </row>
    <row r="174" spans="1:12" x14ac:dyDescent="0.25">
      <c r="A174" s="14"/>
      <c r="B174" s="16"/>
      <c r="C174" s="16"/>
      <c r="D174" s="17"/>
      <c r="E174" s="16"/>
      <c r="F174" s="7"/>
      <c r="G174" s="16"/>
      <c r="H174" s="16"/>
      <c r="I174" s="16"/>
      <c r="J174" s="16"/>
      <c r="K174" s="16"/>
      <c r="L174" s="18"/>
    </row>
    <row r="175" spans="1:12" x14ac:dyDescent="0.25">
      <c r="A175" s="14"/>
      <c r="B175" s="16"/>
      <c r="C175" s="16"/>
      <c r="D175" s="17"/>
      <c r="E175" s="16"/>
      <c r="F175" s="7"/>
      <c r="G175" s="16"/>
      <c r="H175" s="16"/>
      <c r="I175" s="16"/>
      <c r="J175" s="16"/>
      <c r="K175" s="16"/>
      <c r="L175" s="18"/>
    </row>
    <row r="176" spans="1:12" x14ac:dyDescent="0.25">
      <c r="A176" s="14"/>
      <c r="B176" s="16"/>
      <c r="C176" s="16"/>
      <c r="D176" s="17"/>
      <c r="E176" s="16"/>
      <c r="F176" s="7"/>
      <c r="G176" s="16"/>
      <c r="H176" s="16"/>
      <c r="I176" s="16"/>
      <c r="J176" s="16"/>
      <c r="K176" s="16"/>
      <c r="L176" s="18"/>
    </row>
    <row r="177" spans="1:12" x14ac:dyDescent="0.25">
      <c r="A177" s="14"/>
      <c r="B177" s="16"/>
      <c r="C177" s="16"/>
      <c r="D177" s="17"/>
      <c r="E177" s="16"/>
      <c r="F177" s="16"/>
      <c r="G177" s="16"/>
      <c r="H177" s="16"/>
      <c r="I177" s="16"/>
      <c r="J177" s="16"/>
      <c r="K177" s="16"/>
      <c r="L177" s="18"/>
    </row>
    <row r="178" spans="1:12" x14ac:dyDescent="0.25">
      <c r="A178" s="14"/>
      <c r="B178" s="16"/>
      <c r="C178" s="16"/>
      <c r="D178" s="17"/>
      <c r="E178" s="16"/>
      <c r="F178" s="7"/>
      <c r="G178" s="16"/>
      <c r="H178" s="16"/>
      <c r="I178" s="16"/>
      <c r="J178" s="16"/>
      <c r="K178" s="16"/>
      <c r="L178" s="18"/>
    </row>
    <row r="179" spans="1:12" x14ac:dyDescent="0.25">
      <c r="A179" s="14"/>
      <c r="B179" s="16"/>
      <c r="C179" s="16"/>
      <c r="D179" s="17"/>
      <c r="E179" s="16"/>
      <c r="F179" s="7"/>
      <c r="G179" s="16"/>
      <c r="H179" s="16"/>
      <c r="I179" s="16"/>
      <c r="J179" s="16"/>
      <c r="K179" s="16"/>
      <c r="L179" s="18"/>
    </row>
    <row r="180" spans="1:12" x14ac:dyDescent="0.25">
      <c r="A180" s="14"/>
      <c r="B180" s="16"/>
      <c r="C180" s="16"/>
      <c r="D180" s="17"/>
      <c r="E180" s="16"/>
      <c r="F180" s="7"/>
      <c r="G180" s="16"/>
      <c r="H180" s="16"/>
      <c r="I180" s="16"/>
      <c r="J180" s="16"/>
      <c r="K180" s="16"/>
      <c r="L180" s="18"/>
    </row>
    <row r="181" spans="1:12" x14ac:dyDescent="0.25">
      <c r="A181" s="14"/>
      <c r="B181" s="16"/>
      <c r="C181" s="16"/>
      <c r="D181" s="17"/>
      <c r="E181" s="16"/>
      <c r="F181" s="7"/>
      <c r="G181" s="16"/>
      <c r="H181" s="16"/>
      <c r="I181" s="16"/>
      <c r="J181" s="16"/>
      <c r="K181" s="16"/>
      <c r="L181" s="18"/>
    </row>
    <row r="182" spans="1:12" x14ac:dyDescent="0.25">
      <c r="A182" s="14"/>
      <c r="B182" s="16"/>
      <c r="C182" s="16"/>
      <c r="D182" s="17"/>
      <c r="E182" s="16"/>
      <c r="F182" s="16"/>
      <c r="G182" s="16"/>
      <c r="H182" s="16"/>
      <c r="I182" s="16"/>
      <c r="J182" s="16"/>
      <c r="K182" s="16"/>
      <c r="L182" s="18"/>
    </row>
    <row r="183" spans="1:12" x14ac:dyDescent="0.25">
      <c r="A183" s="14"/>
      <c r="B183" s="16"/>
      <c r="C183" s="16"/>
      <c r="D183" s="17"/>
      <c r="E183" s="16"/>
      <c r="F183" s="7"/>
      <c r="G183" s="16"/>
      <c r="H183" s="16"/>
      <c r="I183" s="16"/>
      <c r="J183" s="16"/>
      <c r="K183" s="16"/>
      <c r="L183" s="18"/>
    </row>
    <row r="184" spans="1:12" x14ac:dyDescent="0.25">
      <c r="A184" s="14"/>
      <c r="B184" s="16"/>
      <c r="C184" s="16"/>
      <c r="D184" s="17"/>
      <c r="E184" s="16"/>
      <c r="F184" s="16"/>
      <c r="G184" s="16"/>
      <c r="H184" s="16"/>
      <c r="I184" s="16"/>
      <c r="J184" s="16"/>
      <c r="K184" s="16"/>
      <c r="L184" s="18"/>
    </row>
    <row r="185" spans="1:12" x14ac:dyDescent="0.25">
      <c r="A185" s="14"/>
      <c r="B185" s="16"/>
      <c r="C185" s="16"/>
      <c r="D185" s="17"/>
      <c r="E185" s="16"/>
      <c r="F185" s="16"/>
      <c r="G185" s="16"/>
      <c r="H185" s="16"/>
      <c r="I185" s="16"/>
      <c r="J185" s="16"/>
      <c r="K185" s="16"/>
      <c r="L185" s="18"/>
    </row>
    <row r="186" spans="1:12" x14ac:dyDescent="0.25">
      <c r="A186" s="14"/>
      <c r="B186" s="16"/>
      <c r="C186" s="16"/>
      <c r="D186" s="17"/>
      <c r="E186" s="16"/>
      <c r="F186" s="7"/>
      <c r="G186" s="16"/>
      <c r="H186" s="16"/>
      <c r="I186" s="16"/>
      <c r="J186" s="16"/>
      <c r="K186" s="16"/>
      <c r="L186" s="18"/>
    </row>
    <row r="187" spans="1:12" x14ac:dyDescent="0.25">
      <c r="A187" s="14"/>
      <c r="B187" s="16"/>
      <c r="C187" s="16"/>
      <c r="D187" s="17"/>
      <c r="E187" s="16"/>
      <c r="F187" s="7"/>
      <c r="G187" s="16"/>
      <c r="H187" s="16"/>
      <c r="I187" s="16"/>
      <c r="J187" s="16"/>
      <c r="K187" s="16"/>
      <c r="L187" s="18"/>
    </row>
    <row r="188" spans="1:12" x14ac:dyDescent="0.25">
      <c r="A188" s="14"/>
      <c r="B188" s="16"/>
      <c r="C188" s="16"/>
      <c r="D188" s="17"/>
      <c r="E188" s="16"/>
      <c r="F188" s="16"/>
      <c r="G188" s="16"/>
      <c r="H188" s="16"/>
      <c r="I188" s="16"/>
      <c r="J188" s="16"/>
      <c r="K188" s="16"/>
      <c r="L188" s="18"/>
    </row>
    <row r="189" spans="1:12" x14ac:dyDescent="0.25">
      <c r="A189" s="14"/>
      <c r="B189" s="16"/>
      <c r="C189" s="16"/>
      <c r="D189" s="17"/>
      <c r="E189" s="16"/>
      <c r="F189" s="7"/>
      <c r="G189" s="16"/>
      <c r="H189" s="16"/>
      <c r="I189" s="16"/>
      <c r="J189" s="16"/>
      <c r="K189" s="16"/>
      <c r="L189" s="18"/>
    </row>
    <row r="190" spans="1:12" x14ac:dyDescent="0.25">
      <c r="A190" s="14"/>
      <c r="B190" s="16"/>
      <c r="C190" s="16"/>
      <c r="D190" s="17"/>
      <c r="E190" s="16"/>
      <c r="F190" s="7"/>
      <c r="G190" s="16"/>
      <c r="H190" s="16"/>
      <c r="I190" s="16"/>
      <c r="J190" s="16"/>
      <c r="K190" s="16"/>
      <c r="L190" s="18"/>
    </row>
    <row r="191" spans="1:12" x14ac:dyDescent="0.25">
      <c r="A191" s="14"/>
      <c r="B191" s="16"/>
      <c r="C191" s="16"/>
      <c r="D191" s="17"/>
      <c r="E191" s="16"/>
      <c r="F191" s="7"/>
      <c r="G191" s="16"/>
      <c r="H191" s="16"/>
      <c r="I191" s="16"/>
      <c r="J191" s="16"/>
      <c r="K191" s="16"/>
      <c r="L191" s="18"/>
    </row>
    <row r="192" spans="1:12" x14ac:dyDescent="0.25">
      <c r="A192" s="14"/>
      <c r="B192" s="16"/>
      <c r="C192" s="16"/>
      <c r="D192" s="17"/>
      <c r="E192" s="16"/>
      <c r="F192" s="16"/>
      <c r="G192" s="16"/>
      <c r="H192" s="16"/>
      <c r="I192" s="16"/>
      <c r="J192" s="16"/>
      <c r="K192" s="16"/>
      <c r="L192" s="18"/>
    </row>
    <row r="193" spans="1:14" x14ac:dyDescent="0.25">
      <c r="A193" s="14"/>
      <c r="B193" s="16"/>
      <c r="C193" s="16"/>
      <c r="D193" s="17"/>
      <c r="E193" s="16"/>
      <c r="F193" s="7"/>
      <c r="G193" s="16"/>
      <c r="H193" s="16"/>
      <c r="I193" s="16"/>
      <c r="J193" s="16"/>
      <c r="K193" s="16"/>
      <c r="L193" s="18"/>
    </row>
    <row r="194" spans="1:14" x14ac:dyDescent="0.25">
      <c r="A194" s="14"/>
      <c r="B194" s="16"/>
      <c r="C194" s="16"/>
      <c r="D194" s="17"/>
      <c r="E194" s="16"/>
      <c r="F194" s="16"/>
      <c r="G194" s="16"/>
      <c r="H194" s="16"/>
      <c r="I194" s="16"/>
      <c r="J194" s="16"/>
      <c r="K194" s="16"/>
      <c r="L194" s="18"/>
    </row>
    <row r="195" spans="1:14" x14ac:dyDescent="0.25">
      <c r="A195" s="14"/>
      <c r="B195" s="16"/>
      <c r="C195" s="16"/>
      <c r="D195" s="17"/>
      <c r="E195" s="16"/>
      <c r="F195" s="7"/>
      <c r="G195" s="16"/>
      <c r="H195" s="16"/>
      <c r="I195" s="16"/>
      <c r="J195" s="16"/>
      <c r="K195" s="16"/>
      <c r="L195" s="18"/>
    </row>
    <row r="196" spans="1:14" x14ac:dyDescent="0.25">
      <c r="A196" s="14"/>
      <c r="B196" s="16"/>
      <c r="C196" s="16"/>
      <c r="D196" s="17"/>
      <c r="E196" s="16"/>
      <c r="F196" s="16"/>
      <c r="G196" s="16"/>
      <c r="H196" s="16"/>
      <c r="I196" s="16"/>
      <c r="J196" s="16"/>
      <c r="K196" s="16"/>
      <c r="L196" s="18"/>
    </row>
    <row r="197" spans="1:14" x14ac:dyDescent="0.25">
      <c r="A197" s="14"/>
      <c r="B197" s="16"/>
      <c r="C197" s="16"/>
      <c r="D197" s="17"/>
      <c r="E197" s="16"/>
      <c r="F197" s="16"/>
      <c r="G197" s="16"/>
      <c r="H197" s="16"/>
      <c r="I197" s="16"/>
      <c r="J197" s="16"/>
      <c r="K197" s="16"/>
      <c r="L197" s="18"/>
    </row>
    <row r="198" spans="1:14" x14ac:dyDescent="0.25">
      <c r="A198" s="14"/>
      <c r="B198" s="16"/>
      <c r="C198" s="16"/>
      <c r="D198" s="17"/>
      <c r="E198" s="16"/>
      <c r="F198" s="7"/>
      <c r="G198" s="16"/>
      <c r="H198" s="16"/>
      <c r="I198" s="16"/>
      <c r="J198" s="16"/>
      <c r="K198" s="16"/>
      <c r="L198" s="18"/>
    </row>
    <row r="199" spans="1:14" x14ac:dyDescent="0.25">
      <c r="A199" s="14"/>
      <c r="B199" s="16"/>
      <c r="C199" s="16"/>
      <c r="D199" s="17"/>
      <c r="E199" s="16"/>
      <c r="F199" s="16"/>
      <c r="G199" s="16"/>
      <c r="H199" s="16"/>
      <c r="I199" s="16"/>
      <c r="J199" s="16"/>
      <c r="K199" s="16"/>
      <c r="L199" s="18"/>
    </row>
    <row r="200" spans="1:14" x14ac:dyDescent="0.25">
      <c r="A200" s="14"/>
      <c r="B200" s="16"/>
      <c r="C200" s="16"/>
      <c r="D200" s="17"/>
      <c r="E200" s="16"/>
      <c r="F200" s="16"/>
      <c r="G200" s="16"/>
      <c r="H200" s="16"/>
      <c r="I200" s="16"/>
      <c r="J200" s="16"/>
      <c r="K200" s="16"/>
      <c r="L200" s="18"/>
    </row>
    <row r="201" spans="1:14" x14ac:dyDescent="0.25">
      <c r="A201" s="14"/>
      <c r="B201" s="16"/>
      <c r="C201" s="16"/>
      <c r="D201" s="17"/>
      <c r="E201" s="16"/>
      <c r="F201" s="16"/>
      <c r="G201" s="16"/>
      <c r="H201" s="16"/>
      <c r="I201" s="16"/>
      <c r="J201" s="16"/>
      <c r="K201" s="16"/>
      <c r="L201" s="18"/>
    </row>
    <row r="202" spans="1:14" x14ac:dyDescent="0.25">
      <c r="A202" s="14"/>
      <c r="B202" s="16"/>
      <c r="C202" s="16"/>
      <c r="D202" s="17"/>
      <c r="E202" s="16"/>
      <c r="F202" s="16"/>
      <c r="G202" s="16"/>
      <c r="H202" s="16"/>
      <c r="I202" s="16"/>
      <c r="J202" s="16"/>
      <c r="K202" s="16"/>
      <c r="L202" s="18"/>
    </row>
    <row r="203" spans="1:14" x14ac:dyDescent="0.25">
      <c r="A203" s="14"/>
      <c r="B203" s="16"/>
      <c r="C203" s="16"/>
      <c r="D203" s="17"/>
      <c r="E203" s="16"/>
      <c r="F203" s="16"/>
      <c r="G203" s="16"/>
      <c r="H203" s="16"/>
      <c r="I203" s="16"/>
      <c r="J203" s="16"/>
      <c r="K203" s="16"/>
      <c r="L203" s="18"/>
    </row>
    <row r="204" spans="1:14" x14ac:dyDescent="0.25">
      <c r="A204" s="14"/>
      <c r="B204" s="16"/>
      <c r="C204" s="16"/>
      <c r="D204" s="17"/>
      <c r="E204" s="16"/>
      <c r="F204" s="16"/>
      <c r="G204" s="16"/>
      <c r="H204" s="16"/>
      <c r="I204" s="16"/>
      <c r="J204" s="16"/>
      <c r="K204" s="16"/>
      <c r="L204" s="18"/>
    </row>
    <row r="205" spans="1:14" x14ac:dyDescent="0.25">
      <c r="A205" s="14"/>
      <c r="B205" s="16"/>
      <c r="C205" s="16"/>
      <c r="D205" s="17"/>
      <c r="E205" s="16"/>
      <c r="F205" s="16"/>
      <c r="G205" s="16"/>
      <c r="H205" s="16"/>
      <c r="I205" s="16"/>
      <c r="J205" s="16"/>
      <c r="K205" s="16"/>
      <c r="L205" s="18"/>
    </row>
    <row r="206" spans="1:14" x14ac:dyDescent="0.25">
      <c r="A206" s="14"/>
      <c r="B206" s="16"/>
      <c r="C206" s="16"/>
      <c r="D206" s="17"/>
      <c r="E206" s="16"/>
      <c r="F206" s="7"/>
      <c r="G206" s="16"/>
      <c r="H206" s="16"/>
      <c r="I206" s="16"/>
      <c r="J206" s="16"/>
      <c r="K206" s="16"/>
      <c r="L206" s="18"/>
    </row>
    <row r="207" spans="1:14" x14ac:dyDescent="0.25">
      <c r="A207" s="14"/>
      <c r="B207" s="16"/>
      <c r="C207" s="16"/>
      <c r="D207" s="17"/>
      <c r="E207" s="16"/>
      <c r="F207" s="16"/>
      <c r="G207" s="16"/>
      <c r="H207" s="16"/>
      <c r="I207" s="16"/>
      <c r="J207" s="16"/>
      <c r="K207" s="16"/>
      <c r="L207" s="18"/>
      <c r="N207" t="s">
        <v>20</v>
      </c>
    </row>
    <row r="208" spans="1:14" x14ac:dyDescent="0.25">
      <c r="A208" s="14"/>
      <c r="B208" s="16"/>
      <c r="C208" s="16"/>
      <c r="D208" s="17"/>
      <c r="E208" s="16"/>
      <c r="F208" s="16"/>
      <c r="G208" s="16"/>
      <c r="H208" s="16"/>
      <c r="I208" s="16"/>
      <c r="J208" s="16"/>
      <c r="K208" s="16"/>
      <c r="L208" s="18"/>
    </row>
    <row r="209" spans="1:12" x14ac:dyDescent="0.25">
      <c r="A209" s="14"/>
      <c r="B209" s="16"/>
      <c r="C209" s="16"/>
      <c r="D209" s="17"/>
      <c r="E209" s="16"/>
      <c r="F209" s="16"/>
      <c r="G209" s="16"/>
      <c r="H209" s="16"/>
      <c r="I209" s="16"/>
      <c r="J209" s="16"/>
      <c r="K209" s="16"/>
      <c r="L209" s="18"/>
    </row>
    <row r="210" spans="1:12" x14ac:dyDescent="0.25">
      <c r="A210" s="14"/>
      <c r="B210" s="16"/>
      <c r="C210" s="16"/>
      <c r="D210" s="17"/>
      <c r="E210" s="16"/>
      <c r="F210" s="16"/>
      <c r="G210" s="16"/>
      <c r="H210" s="16"/>
      <c r="I210" s="16"/>
      <c r="J210" s="16"/>
      <c r="K210" s="16"/>
      <c r="L210" s="18"/>
    </row>
    <row r="211" spans="1:12" x14ac:dyDescent="0.25">
      <c r="A211" s="14"/>
      <c r="B211" s="16"/>
      <c r="C211" s="16"/>
      <c r="D211" s="17"/>
      <c r="E211" s="16"/>
      <c r="F211" s="16"/>
      <c r="G211" s="16"/>
      <c r="H211" s="16"/>
      <c r="I211" s="16"/>
      <c r="J211" s="16"/>
      <c r="K211" s="16"/>
      <c r="L211" s="18"/>
    </row>
    <row r="212" spans="1:12" x14ac:dyDescent="0.25">
      <c r="A212" s="14"/>
      <c r="B212" s="16"/>
      <c r="C212" s="16"/>
      <c r="D212" s="17"/>
      <c r="E212" s="16"/>
      <c r="F212" s="16"/>
      <c r="G212" s="16"/>
      <c r="H212" s="16"/>
      <c r="I212" s="16"/>
      <c r="J212" s="16"/>
      <c r="K212" s="16"/>
      <c r="L212" s="18"/>
    </row>
    <row r="213" spans="1:12" x14ac:dyDescent="0.25">
      <c r="A213" s="14"/>
      <c r="B213" s="16"/>
      <c r="C213" s="16"/>
      <c r="D213" s="17"/>
      <c r="E213" s="16"/>
      <c r="F213" s="7"/>
      <c r="G213" s="16"/>
      <c r="H213" s="16"/>
      <c r="I213" s="16"/>
      <c r="J213" s="16"/>
      <c r="K213" s="16"/>
      <c r="L213" s="18"/>
    </row>
    <row r="214" spans="1:12" x14ac:dyDescent="0.25">
      <c r="A214" s="14"/>
      <c r="B214" s="16"/>
      <c r="C214" s="16"/>
      <c r="D214" s="17"/>
      <c r="E214" s="16"/>
      <c r="F214" s="16"/>
      <c r="G214" s="16"/>
      <c r="H214" s="16"/>
      <c r="I214" s="16"/>
      <c r="J214" s="16"/>
      <c r="K214" s="16"/>
      <c r="L214" s="18"/>
    </row>
    <row r="215" spans="1:12" x14ac:dyDescent="0.25">
      <c r="A215" s="14"/>
      <c r="B215" s="16"/>
      <c r="C215" s="16"/>
      <c r="D215" s="17"/>
      <c r="E215" s="16"/>
      <c r="F215" s="7"/>
      <c r="G215" s="16"/>
      <c r="H215" s="16"/>
      <c r="I215" s="16"/>
      <c r="J215" s="16"/>
      <c r="K215" s="16"/>
      <c r="L215" s="18"/>
    </row>
    <row r="216" spans="1:12" x14ac:dyDescent="0.25">
      <c r="A216" s="14"/>
      <c r="B216" s="16"/>
      <c r="C216" s="16"/>
      <c r="D216" s="17"/>
      <c r="E216" s="16"/>
      <c r="F216" s="16"/>
      <c r="G216" s="16"/>
      <c r="H216" s="16"/>
      <c r="I216" s="16"/>
      <c r="J216" s="16"/>
      <c r="K216" s="16"/>
      <c r="L216" s="18"/>
    </row>
    <row r="217" spans="1:12" x14ac:dyDescent="0.25">
      <c r="A217" s="14"/>
      <c r="B217" s="16"/>
      <c r="C217" s="16"/>
      <c r="D217" s="17"/>
      <c r="E217" s="16"/>
      <c r="F217" s="16"/>
      <c r="G217" s="16"/>
      <c r="H217" s="16"/>
      <c r="I217" s="16"/>
      <c r="J217" s="16"/>
      <c r="K217" s="16"/>
      <c r="L217" s="18"/>
    </row>
    <row r="218" spans="1:12" x14ac:dyDescent="0.25">
      <c r="A218" s="14"/>
      <c r="B218" s="16"/>
      <c r="C218" s="16"/>
      <c r="D218" s="17"/>
      <c r="E218" s="16"/>
      <c r="F218" s="16"/>
      <c r="G218" s="16"/>
      <c r="H218" s="16"/>
      <c r="I218" s="16"/>
      <c r="J218" s="16"/>
      <c r="K218" s="16"/>
      <c r="L218" s="18"/>
    </row>
    <row r="219" spans="1:12" x14ac:dyDescent="0.25">
      <c r="A219" s="14"/>
      <c r="B219" s="16"/>
      <c r="C219" s="16"/>
      <c r="D219" s="17"/>
      <c r="E219" s="16"/>
      <c r="F219" s="16"/>
      <c r="G219" s="16"/>
      <c r="H219" s="16"/>
      <c r="I219" s="16"/>
      <c r="J219" s="16"/>
      <c r="K219" s="16"/>
      <c r="L219" s="18"/>
    </row>
    <row r="220" spans="1:12" x14ac:dyDescent="0.25">
      <c r="A220" s="14"/>
      <c r="B220" s="16"/>
      <c r="C220" s="16"/>
      <c r="D220" s="17"/>
      <c r="E220" s="16"/>
      <c r="F220" s="16"/>
      <c r="G220" s="16"/>
      <c r="H220" s="16"/>
      <c r="I220" s="16"/>
      <c r="J220" s="16"/>
      <c r="K220" s="16"/>
      <c r="L220" s="18"/>
    </row>
    <row r="221" spans="1:12" x14ac:dyDescent="0.25">
      <c r="A221" s="14"/>
      <c r="B221" s="16"/>
      <c r="C221" s="16"/>
      <c r="D221" s="17"/>
      <c r="E221" s="16"/>
      <c r="F221" s="16"/>
      <c r="G221" s="16"/>
      <c r="H221" s="16"/>
      <c r="I221" s="16"/>
      <c r="J221" s="16"/>
      <c r="K221" s="16"/>
      <c r="L221" s="18"/>
    </row>
    <row r="222" spans="1:12" x14ac:dyDescent="0.25">
      <c r="A222" s="14"/>
      <c r="B222" s="16"/>
      <c r="C222" s="16"/>
      <c r="D222" s="17"/>
      <c r="E222" s="16"/>
      <c r="F222" s="16"/>
      <c r="G222" s="16"/>
      <c r="H222" s="16"/>
      <c r="I222" s="16"/>
      <c r="J222" s="16"/>
      <c r="K222" s="16"/>
      <c r="L222" s="18"/>
    </row>
    <row r="223" spans="1:12" x14ac:dyDescent="0.25">
      <c r="A223" s="14"/>
      <c r="B223" s="16"/>
      <c r="C223" s="16"/>
      <c r="D223" s="17"/>
      <c r="E223" s="16"/>
      <c r="F223" s="16"/>
      <c r="G223" s="16"/>
      <c r="H223" s="16"/>
      <c r="I223" s="16"/>
      <c r="J223" s="16"/>
      <c r="K223" s="16"/>
      <c r="L223" s="18"/>
    </row>
    <row r="224" spans="1:12" x14ac:dyDescent="0.25">
      <c r="A224" s="14"/>
      <c r="B224" s="16"/>
      <c r="C224" s="16"/>
      <c r="D224" s="17"/>
      <c r="E224" s="16"/>
      <c r="F224" s="16"/>
      <c r="G224" s="16"/>
      <c r="H224" s="16"/>
      <c r="I224" s="16"/>
      <c r="J224" s="16"/>
      <c r="K224" s="16"/>
      <c r="L224" s="18"/>
    </row>
    <row r="225" spans="1:12" x14ac:dyDescent="0.25">
      <c r="A225" s="14"/>
      <c r="B225" s="16"/>
      <c r="C225" s="16"/>
      <c r="D225" s="17"/>
      <c r="E225" s="16"/>
      <c r="F225" s="16"/>
      <c r="G225" s="16"/>
      <c r="H225" s="16"/>
      <c r="I225" s="16"/>
      <c r="J225" s="16"/>
      <c r="K225" s="16"/>
      <c r="L225" s="18"/>
    </row>
    <row r="226" spans="1:12" x14ac:dyDescent="0.25">
      <c r="A226" s="14"/>
      <c r="B226" s="16"/>
      <c r="C226" s="16"/>
      <c r="D226" s="17"/>
      <c r="E226" s="16"/>
      <c r="F226" s="16"/>
      <c r="G226" s="16"/>
      <c r="H226" s="16"/>
      <c r="I226" s="16"/>
      <c r="J226" s="16"/>
      <c r="K226" s="16"/>
      <c r="L226" s="18"/>
    </row>
    <row r="227" spans="1:12" x14ac:dyDescent="0.25">
      <c r="A227" s="14"/>
      <c r="B227" s="16"/>
      <c r="C227" s="16"/>
      <c r="D227" s="17"/>
      <c r="E227" s="16"/>
      <c r="F227" s="16"/>
      <c r="G227" s="16"/>
      <c r="H227" s="16"/>
      <c r="I227" s="16"/>
      <c r="J227" s="16"/>
      <c r="K227" s="16"/>
      <c r="L227" s="18"/>
    </row>
    <row r="228" spans="1:12" x14ac:dyDescent="0.25">
      <c r="A228" s="14"/>
      <c r="B228" s="16"/>
      <c r="C228" s="16"/>
      <c r="D228" s="17"/>
      <c r="E228" s="16"/>
      <c r="F228" s="16"/>
      <c r="G228" s="16"/>
      <c r="H228" s="16"/>
      <c r="I228" s="16"/>
      <c r="J228" s="16"/>
      <c r="K228" s="16"/>
      <c r="L228" s="18"/>
    </row>
    <row r="229" spans="1:12" x14ac:dyDescent="0.25">
      <c r="A229" s="14"/>
      <c r="B229" s="16"/>
      <c r="C229" s="16"/>
      <c r="D229" s="17"/>
      <c r="E229" s="16"/>
      <c r="F229" s="16"/>
      <c r="G229" s="16"/>
      <c r="H229" s="16"/>
      <c r="I229" s="16"/>
      <c r="J229" s="16"/>
      <c r="K229" s="16"/>
      <c r="L229" s="18"/>
    </row>
    <row r="230" spans="1:12" x14ac:dyDescent="0.25">
      <c r="A230" s="14"/>
      <c r="B230" s="16"/>
      <c r="C230" s="16"/>
      <c r="D230" s="17"/>
      <c r="E230" s="16"/>
      <c r="F230" s="16"/>
      <c r="G230" s="16"/>
      <c r="H230" s="16"/>
      <c r="I230" s="16"/>
      <c r="J230" s="16"/>
      <c r="K230" s="16"/>
      <c r="L230" s="18"/>
    </row>
    <row r="231" spans="1:12" x14ac:dyDescent="0.25">
      <c r="A231" s="14"/>
      <c r="B231" s="16"/>
      <c r="C231" s="16"/>
      <c r="D231" s="17"/>
      <c r="E231" s="16"/>
      <c r="F231" s="16"/>
      <c r="G231" s="16"/>
      <c r="H231" s="16"/>
      <c r="I231" s="16"/>
      <c r="J231" s="16"/>
      <c r="K231" s="16"/>
      <c r="L231" s="18"/>
    </row>
    <row r="232" spans="1:12" x14ac:dyDescent="0.25">
      <c r="A232" s="14"/>
      <c r="B232" s="16"/>
      <c r="C232" s="16"/>
      <c r="D232" s="17"/>
      <c r="E232" s="16"/>
      <c r="F232" s="16"/>
      <c r="G232" s="16"/>
      <c r="H232" s="16"/>
      <c r="I232" s="16"/>
      <c r="J232" s="16"/>
      <c r="K232" s="16"/>
      <c r="L232" s="18"/>
    </row>
    <row r="233" spans="1:12" x14ac:dyDescent="0.25">
      <c r="A233" s="14"/>
      <c r="B233" s="16"/>
      <c r="C233" s="16"/>
      <c r="D233" s="17"/>
      <c r="E233" s="16"/>
      <c r="F233" s="16"/>
      <c r="G233" s="16"/>
      <c r="H233" s="16"/>
      <c r="I233" s="16"/>
      <c r="J233" s="16"/>
      <c r="K233" s="16"/>
      <c r="L233" s="18"/>
    </row>
    <row r="234" spans="1:12" x14ac:dyDescent="0.25">
      <c r="A234" s="14"/>
      <c r="B234" s="16"/>
      <c r="C234" s="16"/>
      <c r="D234" s="17"/>
      <c r="E234" s="16"/>
      <c r="F234" s="16"/>
      <c r="G234" s="16"/>
      <c r="H234" s="16"/>
      <c r="I234" s="16"/>
      <c r="J234" s="16"/>
      <c r="K234" s="16"/>
      <c r="L234" s="18"/>
    </row>
    <row r="235" spans="1:12" x14ac:dyDescent="0.25">
      <c r="A235" s="14"/>
      <c r="B235" s="16"/>
      <c r="C235" s="16"/>
      <c r="D235" s="17"/>
      <c r="E235" s="16"/>
      <c r="F235" s="16"/>
      <c r="G235" s="16"/>
      <c r="H235" s="16"/>
      <c r="I235" s="16"/>
      <c r="J235" s="16"/>
      <c r="K235" s="16"/>
      <c r="L235" s="18"/>
    </row>
    <row r="236" spans="1:12" x14ac:dyDescent="0.25">
      <c r="A236" s="14"/>
      <c r="B236" s="16"/>
      <c r="C236" s="16"/>
      <c r="D236" s="17"/>
      <c r="E236" s="16"/>
      <c r="F236" s="16"/>
      <c r="G236" s="16"/>
      <c r="H236" s="16"/>
      <c r="I236" s="16"/>
      <c r="J236" s="16"/>
      <c r="K236" s="16"/>
      <c r="L236" s="18"/>
    </row>
    <row r="237" spans="1:12" x14ac:dyDescent="0.25">
      <c r="A237" s="14"/>
      <c r="B237" s="16"/>
      <c r="C237" s="16"/>
      <c r="D237" s="17"/>
      <c r="E237" s="16"/>
      <c r="F237" s="16"/>
      <c r="G237" s="16"/>
      <c r="H237" s="16"/>
      <c r="I237" s="16"/>
      <c r="J237" s="16"/>
      <c r="K237" s="16"/>
      <c r="L237" s="18"/>
    </row>
    <row r="238" spans="1:12" x14ac:dyDescent="0.25">
      <c r="A238" s="14"/>
      <c r="B238" s="16"/>
      <c r="C238" s="16"/>
      <c r="D238" s="17"/>
      <c r="E238" s="16"/>
      <c r="F238" s="16"/>
      <c r="G238" s="16"/>
      <c r="H238" s="16"/>
      <c r="I238" s="16"/>
      <c r="J238" s="16"/>
      <c r="K238" s="16"/>
      <c r="L238" s="18"/>
    </row>
    <row r="239" spans="1:12" x14ac:dyDescent="0.25">
      <c r="A239" s="14"/>
      <c r="B239" s="16"/>
      <c r="C239" s="16"/>
      <c r="D239" s="17"/>
      <c r="E239" s="16"/>
      <c r="F239" s="16"/>
      <c r="G239" s="16"/>
      <c r="H239" s="16"/>
      <c r="I239" s="16"/>
      <c r="J239" s="16"/>
      <c r="K239" s="16"/>
      <c r="L239" s="18"/>
    </row>
    <row r="240" spans="1:12" x14ac:dyDescent="0.25">
      <c r="A240" s="14"/>
      <c r="B240" s="16"/>
      <c r="C240" s="16"/>
      <c r="D240" s="17"/>
      <c r="E240" s="16"/>
      <c r="F240" s="16"/>
      <c r="G240" s="16"/>
      <c r="H240" s="16"/>
      <c r="I240" s="16"/>
      <c r="J240" s="16"/>
      <c r="K240" s="16"/>
      <c r="L240" s="18"/>
    </row>
    <row r="241" spans="1:12" x14ac:dyDescent="0.25">
      <c r="A241" s="14"/>
      <c r="B241" s="16"/>
      <c r="C241" s="16"/>
      <c r="D241" s="17"/>
      <c r="E241" s="16"/>
      <c r="F241" s="7"/>
      <c r="G241" s="16"/>
      <c r="H241" s="16"/>
      <c r="I241" s="16"/>
      <c r="J241" s="16"/>
      <c r="K241" s="16"/>
      <c r="L241" s="18"/>
    </row>
    <row r="242" spans="1:12" x14ac:dyDescent="0.25">
      <c r="A242" s="14"/>
      <c r="B242" s="16"/>
      <c r="C242" s="16"/>
      <c r="D242" s="17"/>
      <c r="E242" s="16"/>
      <c r="F242" s="16"/>
      <c r="G242" s="16"/>
      <c r="H242" s="16"/>
      <c r="I242" s="16"/>
      <c r="J242" s="16"/>
      <c r="K242" s="16"/>
      <c r="L242" s="18"/>
    </row>
    <row r="243" spans="1:12" x14ac:dyDescent="0.25">
      <c r="A243" s="14"/>
      <c r="B243" s="16"/>
      <c r="C243" s="16"/>
      <c r="D243" s="17"/>
      <c r="E243" s="16"/>
      <c r="F243" s="16"/>
      <c r="G243" s="16"/>
      <c r="H243" s="16"/>
      <c r="I243" s="16"/>
      <c r="J243" s="16"/>
      <c r="K243" s="16"/>
      <c r="L243" s="18"/>
    </row>
    <row r="244" spans="1:12" x14ac:dyDescent="0.25">
      <c r="A244" s="14"/>
      <c r="B244" s="16"/>
      <c r="C244" s="16"/>
      <c r="D244" s="17"/>
      <c r="E244" s="16"/>
      <c r="F244" s="16"/>
      <c r="G244" s="16"/>
      <c r="H244" s="16"/>
      <c r="I244" s="16"/>
      <c r="J244" s="16"/>
      <c r="K244" s="16"/>
      <c r="L244" s="18"/>
    </row>
    <row r="245" spans="1:12" x14ac:dyDescent="0.25">
      <c r="A245" s="14"/>
      <c r="B245" s="16"/>
      <c r="C245" s="16"/>
      <c r="D245" s="17"/>
      <c r="E245" s="16"/>
      <c r="F245" s="16"/>
      <c r="G245" s="16"/>
      <c r="H245" s="16"/>
      <c r="I245" s="16"/>
      <c r="J245" s="16"/>
      <c r="K245" s="16"/>
      <c r="L245" s="18"/>
    </row>
    <row r="246" spans="1:12" x14ac:dyDescent="0.25">
      <c r="A246" s="14"/>
      <c r="B246" s="16"/>
      <c r="C246" s="16"/>
      <c r="D246" s="17"/>
      <c r="E246" s="16"/>
      <c r="F246" s="16"/>
      <c r="G246" s="16"/>
      <c r="H246" s="16"/>
      <c r="I246" s="16"/>
      <c r="J246" s="16"/>
      <c r="K246" s="16"/>
      <c r="L246" s="18"/>
    </row>
    <row r="247" spans="1:12" x14ac:dyDescent="0.25">
      <c r="A247" s="14"/>
      <c r="B247" s="16"/>
      <c r="C247" s="16"/>
      <c r="D247" s="17"/>
      <c r="E247" s="16"/>
      <c r="F247" s="16"/>
      <c r="G247" s="16"/>
      <c r="H247" s="16"/>
      <c r="I247" s="16"/>
      <c r="J247" s="16"/>
      <c r="K247" s="16"/>
      <c r="L247" s="18"/>
    </row>
    <row r="248" spans="1:12" x14ac:dyDescent="0.25">
      <c r="A248" s="14"/>
      <c r="B248" s="16"/>
      <c r="C248" s="16"/>
      <c r="D248" s="17"/>
      <c r="E248" s="16"/>
      <c r="F248" s="16"/>
      <c r="G248" s="16"/>
      <c r="H248" s="16"/>
      <c r="I248" s="16"/>
      <c r="J248" s="16"/>
      <c r="K248" s="16"/>
      <c r="L248" s="18"/>
    </row>
    <row r="249" spans="1:12" x14ac:dyDescent="0.25">
      <c r="A249" s="14"/>
      <c r="B249" s="16"/>
      <c r="C249" s="16"/>
      <c r="D249" s="17"/>
      <c r="E249" s="16"/>
      <c r="F249" s="16"/>
      <c r="G249" s="16"/>
      <c r="H249" s="16"/>
      <c r="I249" s="16"/>
      <c r="J249" s="16"/>
      <c r="K249" s="16"/>
      <c r="L249" s="18"/>
    </row>
    <row r="250" spans="1:12" x14ac:dyDescent="0.25">
      <c r="A250" s="14"/>
      <c r="B250" s="16"/>
      <c r="C250" s="16"/>
      <c r="D250" s="17"/>
      <c r="E250" s="16"/>
      <c r="F250" s="16"/>
      <c r="G250" s="16"/>
      <c r="H250" s="16"/>
      <c r="I250" s="16"/>
      <c r="J250" s="16"/>
      <c r="K250" s="16"/>
      <c r="L250" s="18"/>
    </row>
    <row r="251" spans="1:12" x14ac:dyDescent="0.25">
      <c r="A251" s="14"/>
      <c r="B251" s="16"/>
      <c r="C251" s="16"/>
      <c r="D251" s="17"/>
      <c r="E251" s="16"/>
      <c r="F251" s="16"/>
      <c r="G251" s="16"/>
      <c r="H251" s="16"/>
      <c r="I251" s="16"/>
      <c r="J251" s="16"/>
      <c r="K251" s="16"/>
      <c r="L251" s="18"/>
    </row>
    <row r="252" spans="1:12" x14ac:dyDescent="0.25">
      <c r="A252" s="14"/>
      <c r="B252" s="16"/>
      <c r="C252" s="16"/>
      <c r="D252" s="17"/>
      <c r="E252" s="16"/>
      <c r="F252" s="16"/>
      <c r="G252" s="16"/>
      <c r="H252" s="16"/>
      <c r="I252" s="16"/>
      <c r="J252" s="16"/>
      <c r="K252" s="16"/>
      <c r="L252" s="18"/>
    </row>
    <row r="253" spans="1:12" x14ac:dyDescent="0.25">
      <c r="A253" s="14"/>
      <c r="B253" s="16"/>
      <c r="C253" s="16"/>
      <c r="D253" s="17"/>
      <c r="E253" s="16"/>
      <c r="F253" s="16"/>
      <c r="G253" s="16"/>
      <c r="H253" s="16"/>
      <c r="I253" s="16"/>
      <c r="J253" s="16"/>
      <c r="K253" s="16"/>
      <c r="L253" s="18"/>
    </row>
    <row r="254" spans="1:12" x14ac:dyDescent="0.25">
      <c r="A254" s="14"/>
      <c r="B254" s="16"/>
      <c r="C254" s="16"/>
      <c r="D254" s="17"/>
      <c r="E254" s="16"/>
      <c r="F254" s="16"/>
      <c r="G254" s="16"/>
      <c r="H254" s="16"/>
      <c r="I254" s="16"/>
      <c r="J254" s="16"/>
      <c r="K254" s="16"/>
      <c r="L254" s="18"/>
    </row>
    <row r="255" spans="1:12" x14ac:dyDescent="0.25">
      <c r="A255" s="14"/>
      <c r="B255" s="16"/>
      <c r="C255" s="16"/>
      <c r="D255" s="17"/>
      <c r="E255" s="16"/>
      <c r="F255" s="16"/>
      <c r="G255" s="16"/>
      <c r="H255" s="16"/>
      <c r="I255" s="16"/>
      <c r="J255" s="16"/>
      <c r="K255" s="16"/>
      <c r="L255" s="18"/>
    </row>
    <row r="256" spans="1:12" x14ac:dyDescent="0.25">
      <c r="A256" s="14"/>
      <c r="B256" s="16"/>
      <c r="C256" s="16"/>
      <c r="D256" s="17"/>
      <c r="E256" s="16"/>
      <c r="F256" s="16"/>
      <c r="G256" s="16"/>
      <c r="H256" s="16"/>
      <c r="I256" s="16"/>
      <c r="J256" s="16"/>
      <c r="K256" s="16"/>
      <c r="L256" s="18"/>
    </row>
    <row r="257" spans="1:12" x14ac:dyDescent="0.25">
      <c r="A257" s="14"/>
      <c r="B257" s="16"/>
      <c r="C257" s="16"/>
      <c r="D257" s="17"/>
      <c r="E257" s="16"/>
      <c r="F257" s="16"/>
      <c r="G257" s="16"/>
      <c r="H257" s="16"/>
      <c r="I257" s="16"/>
      <c r="J257" s="16"/>
      <c r="K257" s="16"/>
      <c r="L257" s="18"/>
    </row>
    <row r="258" spans="1:12" x14ac:dyDescent="0.25">
      <c r="A258" s="14"/>
      <c r="B258" s="16"/>
      <c r="C258" s="16"/>
      <c r="D258" s="17"/>
      <c r="E258" s="16"/>
      <c r="F258" s="16"/>
      <c r="G258" s="16"/>
      <c r="H258" s="16"/>
      <c r="I258" s="16"/>
      <c r="J258" s="16"/>
      <c r="K258" s="16"/>
      <c r="L258" s="18"/>
    </row>
    <row r="259" spans="1:12" x14ac:dyDescent="0.25">
      <c r="A259" s="14"/>
      <c r="B259" s="16"/>
      <c r="C259" s="16"/>
      <c r="D259" s="17"/>
      <c r="E259" s="16"/>
      <c r="F259" s="16"/>
      <c r="G259" s="16"/>
      <c r="H259" s="16"/>
      <c r="I259" s="16"/>
      <c r="J259" s="16"/>
      <c r="K259" s="16"/>
      <c r="L259" s="18"/>
    </row>
    <row r="260" spans="1:12" x14ac:dyDescent="0.25">
      <c r="A260" s="14"/>
      <c r="B260" s="16"/>
      <c r="C260" s="16"/>
      <c r="D260" s="17"/>
      <c r="E260" s="16"/>
      <c r="F260" s="16"/>
      <c r="G260" s="16"/>
      <c r="H260" s="16"/>
      <c r="I260" s="16"/>
      <c r="J260" s="16"/>
      <c r="K260" s="16"/>
      <c r="L260" s="18"/>
    </row>
    <row r="261" spans="1:12" x14ac:dyDescent="0.25">
      <c r="A261" s="14"/>
      <c r="B261" s="16"/>
      <c r="C261" s="16"/>
      <c r="D261" s="17"/>
      <c r="E261" s="16"/>
      <c r="F261" s="16"/>
      <c r="G261" s="16"/>
      <c r="H261" s="16"/>
      <c r="I261" s="16"/>
      <c r="J261" s="16"/>
      <c r="K261" s="16"/>
      <c r="L261" s="18"/>
    </row>
    <row r="262" spans="1:12" x14ac:dyDescent="0.25">
      <c r="A262" s="14"/>
      <c r="B262" s="16"/>
      <c r="C262" s="16"/>
      <c r="D262" s="17"/>
      <c r="E262" s="16"/>
      <c r="F262" s="16"/>
      <c r="G262" s="16"/>
      <c r="H262" s="16"/>
      <c r="I262" s="16"/>
      <c r="J262" s="16"/>
      <c r="K262" s="16"/>
      <c r="L262" s="18"/>
    </row>
    <row r="263" spans="1:12" x14ac:dyDescent="0.25">
      <c r="A263" s="14"/>
      <c r="B263" s="16"/>
      <c r="C263" s="16"/>
      <c r="D263" s="17"/>
      <c r="E263" s="16"/>
      <c r="F263" s="16"/>
      <c r="G263" s="16"/>
      <c r="H263" s="16"/>
      <c r="I263" s="16"/>
      <c r="J263" s="16"/>
      <c r="K263" s="16"/>
      <c r="L263" s="18"/>
    </row>
    <row r="264" spans="1:12" x14ac:dyDescent="0.25">
      <c r="A264" s="14"/>
      <c r="B264" s="16"/>
      <c r="C264" s="16"/>
      <c r="D264" s="17"/>
      <c r="E264" s="16"/>
      <c r="F264" s="16"/>
      <c r="G264" s="16"/>
      <c r="H264" s="16"/>
      <c r="I264" s="16"/>
      <c r="J264" s="16"/>
      <c r="K264" s="16"/>
      <c r="L264" s="18"/>
    </row>
    <row r="265" spans="1:12" x14ac:dyDescent="0.25">
      <c r="A265" s="14"/>
      <c r="B265" s="16"/>
      <c r="C265" s="16"/>
      <c r="D265" s="17"/>
      <c r="E265" s="16"/>
      <c r="F265" s="16"/>
      <c r="G265" s="16"/>
      <c r="H265" s="16"/>
      <c r="I265" s="16"/>
      <c r="J265" s="16"/>
      <c r="K265" s="16"/>
      <c r="L265" s="18"/>
    </row>
    <row r="266" spans="1:12" x14ac:dyDescent="0.25">
      <c r="A266" s="14"/>
      <c r="B266" s="16"/>
      <c r="C266" s="16"/>
      <c r="D266" s="17"/>
      <c r="E266" s="16"/>
      <c r="F266" s="16"/>
      <c r="G266" s="16"/>
      <c r="H266" s="16"/>
      <c r="I266" s="16"/>
      <c r="J266" s="16"/>
      <c r="K266" s="16"/>
      <c r="L266" s="18"/>
    </row>
    <row r="267" spans="1:12" x14ac:dyDescent="0.25">
      <c r="A267" s="14"/>
      <c r="B267" s="16"/>
      <c r="C267" s="16"/>
      <c r="D267" s="17"/>
      <c r="E267" s="16"/>
      <c r="F267" s="7"/>
      <c r="G267" s="16"/>
      <c r="H267" s="16"/>
      <c r="I267" s="16"/>
      <c r="J267" s="16"/>
      <c r="K267" s="16"/>
      <c r="L267" s="18"/>
    </row>
    <row r="268" spans="1:12" x14ac:dyDescent="0.25">
      <c r="A268" s="14"/>
      <c r="B268" s="16"/>
      <c r="C268" s="16"/>
      <c r="D268" s="17"/>
      <c r="E268" s="16"/>
      <c r="F268" s="16"/>
      <c r="G268" s="16"/>
      <c r="H268" s="16"/>
      <c r="I268" s="16"/>
      <c r="J268" s="16"/>
      <c r="K268" s="16"/>
      <c r="L268" s="18"/>
    </row>
    <row r="269" spans="1:12" x14ac:dyDescent="0.25">
      <c r="A269" s="14"/>
      <c r="B269" s="16"/>
      <c r="C269" s="16"/>
      <c r="D269" s="17"/>
      <c r="E269" s="16"/>
      <c r="F269" s="16"/>
      <c r="G269" s="16"/>
      <c r="H269" s="16"/>
      <c r="I269" s="16"/>
      <c r="J269" s="16"/>
      <c r="K269" s="16"/>
      <c r="L269" s="18"/>
    </row>
    <row r="270" spans="1:12" x14ac:dyDescent="0.25">
      <c r="A270" s="14"/>
      <c r="B270" s="16"/>
      <c r="C270" s="16"/>
      <c r="D270" s="17"/>
      <c r="E270" s="16"/>
      <c r="F270" s="16"/>
      <c r="G270" s="16"/>
      <c r="H270" s="16"/>
      <c r="I270" s="16"/>
      <c r="J270" s="16"/>
      <c r="K270" s="16"/>
      <c r="L270" s="18"/>
    </row>
    <row r="271" spans="1:12" x14ac:dyDescent="0.25">
      <c r="A271" s="14"/>
      <c r="B271" s="16"/>
      <c r="C271" s="16"/>
      <c r="D271" s="17"/>
      <c r="E271" s="16"/>
      <c r="F271" s="16"/>
      <c r="G271" s="16"/>
      <c r="H271" s="16"/>
      <c r="I271" s="16"/>
      <c r="J271" s="16"/>
      <c r="K271" s="16"/>
      <c r="L271" s="18"/>
    </row>
    <row r="272" spans="1:12" x14ac:dyDescent="0.25">
      <c r="A272" s="14"/>
      <c r="B272" s="16"/>
      <c r="C272" s="16"/>
      <c r="D272" s="17"/>
      <c r="E272" s="16"/>
      <c r="F272" s="16"/>
      <c r="G272" s="16"/>
      <c r="H272" s="16"/>
      <c r="I272" s="16"/>
      <c r="J272" s="16"/>
      <c r="K272" s="16"/>
      <c r="L272" s="18"/>
    </row>
    <row r="273" spans="1:12" x14ac:dyDescent="0.25">
      <c r="A273" s="14"/>
      <c r="B273" s="16"/>
      <c r="C273" s="16"/>
      <c r="D273" s="17"/>
      <c r="E273" s="16"/>
      <c r="F273" s="16"/>
      <c r="G273" s="16"/>
      <c r="H273" s="16"/>
      <c r="I273" s="16"/>
      <c r="J273" s="16"/>
      <c r="K273" s="16"/>
      <c r="L273" s="18"/>
    </row>
    <row r="274" spans="1:12" x14ac:dyDescent="0.25">
      <c r="A274" s="14"/>
      <c r="B274" s="16"/>
      <c r="C274" s="16"/>
      <c r="D274" s="17"/>
      <c r="E274" s="16"/>
      <c r="F274" s="16"/>
      <c r="G274" s="16"/>
      <c r="H274" s="16"/>
      <c r="I274" s="16"/>
      <c r="J274" s="16"/>
      <c r="K274" s="16"/>
      <c r="L274" s="18"/>
    </row>
    <row r="275" spans="1:12" x14ac:dyDescent="0.25">
      <c r="A275" s="14"/>
      <c r="B275" s="16"/>
      <c r="C275" s="16"/>
      <c r="D275" s="17"/>
      <c r="E275" s="16"/>
      <c r="F275" s="16"/>
      <c r="G275" s="16"/>
      <c r="H275" s="16"/>
      <c r="I275" s="16"/>
      <c r="J275" s="16"/>
      <c r="K275" s="16"/>
      <c r="L275" s="18"/>
    </row>
    <row r="276" spans="1:12" x14ac:dyDescent="0.25">
      <c r="A276" s="14"/>
      <c r="B276" s="16"/>
      <c r="C276" s="16"/>
      <c r="D276" s="17"/>
      <c r="E276" s="16"/>
      <c r="F276" s="7"/>
      <c r="G276" s="16"/>
      <c r="H276" s="16"/>
      <c r="I276" s="16"/>
      <c r="J276" s="16"/>
      <c r="K276" s="16"/>
      <c r="L276" s="18"/>
    </row>
    <row r="277" spans="1:12" x14ac:dyDescent="0.25">
      <c r="A277" s="14"/>
      <c r="B277" s="16"/>
      <c r="C277" s="16"/>
      <c r="D277" s="17"/>
      <c r="E277" s="16"/>
      <c r="F277" s="16"/>
      <c r="G277" s="16"/>
      <c r="H277" s="16"/>
      <c r="I277" s="16"/>
      <c r="J277" s="16"/>
      <c r="K277" s="16"/>
      <c r="L277" s="18"/>
    </row>
    <row r="278" spans="1:12" x14ac:dyDescent="0.25">
      <c r="A278" s="14"/>
      <c r="B278" s="16"/>
      <c r="C278" s="16"/>
      <c r="D278" s="17"/>
      <c r="E278" s="16"/>
      <c r="F278" s="16"/>
      <c r="G278" s="16"/>
      <c r="H278" s="16"/>
      <c r="I278" s="16"/>
      <c r="J278" s="16"/>
      <c r="K278" s="16"/>
      <c r="L278" s="18"/>
    </row>
    <row r="279" spans="1:12" x14ac:dyDescent="0.25">
      <c r="A279" s="14"/>
      <c r="B279" s="16"/>
      <c r="C279" s="16"/>
      <c r="D279" s="17"/>
      <c r="E279" s="16"/>
      <c r="F279" s="16"/>
      <c r="G279" s="16"/>
      <c r="H279" s="16"/>
      <c r="I279" s="16"/>
      <c r="J279" s="16"/>
      <c r="K279" s="16"/>
      <c r="L279" s="18"/>
    </row>
    <row r="280" spans="1:12" x14ac:dyDescent="0.25">
      <c r="A280" s="14"/>
      <c r="B280" s="16"/>
      <c r="C280" s="16"/>
      <c r="D280" s="17"/>
      <c r="E280" s="16"/>
      <c r="F280" s="16"/>
      <c r="G280" s="16"/>
      <c r="H280" s="16"/>
      <c r="I280" s="16"/>
      <c r="J280" s="16"/>
      <c r="K280" s="16"/>
      <c r="L280" s="18"/>
    </row>
    <row r="281" spans="1:12" x14ac:dyDescent="0.25">
      <c r="A281" s="14"/>
      <c r="B281" s="16"/>
      <c r="C281" s="16"/>
      <c r="D281" s="17"/>
      <c r="E281" s="16"/>
      <c r="F281" s="16"/>
      <c r="G281" s="16"/>
      <c r="H281" s="16"/>
      <c r="I281" s="16"/>
      <c r="J281" s="16"/>
      <c r="K281" s="16"/>
      <c r="L281" s="18"/>
    </row>
    <row r="282" spans="1:12" x14ac:dyDescent="0.25">
      <c r="A282" s="14"/>
      <c r="B282" s="16"/>
      <c r="C282" s="16"/>
      <c r="D282" s="17"/>
      <c r="E282" s="16"/>
      <c r="F282" s="16"/>
      <c r="G282" s="16"/>
      <c r="H282" s="16"/>
      <c r="I282" s="16"/>
      <c r="J282" s="16"/>
      <c r="K282" s="16"/>
      <c r="L282" s="18"/>
    </row>
    <row r="283" spans="1:12" x14ac:dyDescent="0.25">
      <c r="A283" s="14"/>
      <c r="B283" s="16"/>
      <c r="C283" s="16"/>
      <c r="D283" s="17"/>
      <c r="E283" s="16"/>
      <c r="F283" s="16"/>
      <c r="G283" s="16"/>
      <c r="H283" s="16"/>
      <c r="I283" s="16"/>
      <c r="J283" s="16"/>
      <c r="K283" s="16"/>
      <c r="L283" s="18"/>
    </row>
    <row r="284" spans="1:12" x14ac:dyDescent="0.25">
      <c r="A284" s="14"/>
      <c r="B284" s="16"/>
      <c r="C284" s="16"/>
      <c r="D284" s="17"/>
      <c r="E284" s="16"/>
      <c r="F284" s="16"/>
      <c r="G284" s="16"/>
      <c r="H284" s="16"/>
      <c r="I284" s="16"/>
      <c r="J284" s="16"/>
      <c r="K284" s="16"/>
      <c r="L284" s="18"/>
    </row>
    <row r="285" spans="1:12" x14ac:dyDescent="0.25">
      <c r="A285" s="14"/>
      <c r="B285" s="16"/>
      <c r="C285" s="16"/>
      <c r="D285" s="17"/>
      <c r="E285" s="16"/>
      <c r="F285" s="16"/>
      <c r="G285" s="16"/>
      <c r="H285" s="16"/>
      <c r="I285" s="16"/>
      <c r="J285" s="16"/>
      <c r="K285" s="16"/>
      <c r="L285" s="18"/>
    </row>
    <row r="286" spans="1:12" x14ac:dyDescent="0.25">
      <c r="A286" s="14"/>
      <c r="B286" s="16"/>
      <c r="C286" s="16"/>
      <c r="D286" s="17"/>
      <c r="E286" s="16"/>
      <c r="F286" s="16"/>
      <c r="G286" s="16"/>
      <c r="H286" s="16"/>
      <c r="I286" s="16"/>
      <c r="J286" s="16"/>
      <c r="K286" s="16"/>
      <c r="L286" s="18"/>
    </row>
    <row r="287" spans="1:12" x14ac:dyDescent="0.25">
      <c r="A287" s="14"/>
      <c r="B287" s="16"/>
      <c r="C287" s="16"/>
      <c r="D287" s="17"/>
      <c r="E287" s="16"/>
      <c r="F287" s="16"/>
      <c r="G287" s="16"/>
      <c r="H287" s="16"/>
      <c r="I287" s="16"/>
      <c r="J287" s="16"/>
      <c r="K287" s="16"/>
      <c r="L287" s="18"/>
    </row>
    <row r="288" spans="1:12" x14ac:dyDescent="0.25">
      <c r="A288" s="14"/>
      <c r="B288" s="16"/>
      <c r="C288" s="16"/>
      <c r="D288" s="17"/>
      <c r="E288" s="16"/>
      <c r="F288" s="16"/>
      <c r="G288" s="16"/>
      <c r="H288" s="16"/>
      <c r="I288" s="16"/>
      <c r="J288" s="16"/>
      <c r="K288" s="16"/>
      <c r="L288" s="18"/>
    </row>
    <row r="289" spans="1:12" x14ac:dyDescent="0.25">
      <c r="A289" s="14"/>
      <c r="B289" s="14"/>
      <c r="C289" s="16"/>
      <c r="D289" s="17"/>
      <c r="E289" s="16"/>
      <c r="F289" s="16"/>
      <c r="G289" s="16"/>
      <c r="H289" s="16"/>
      <c r="I289" s="16"/>
      <c r="J289" s="16"/>
      <c r="K289" s="16"/>
      <c r="L289" s="18"/>
    </row>
    <row r="290" spans="1:12" x14ac:dyDescent="0.25">
      <c r="A290" s="14"/>
      <c r="B290" s="14"/>
      <c r="C290" s="16"/>
      <c r="D290" s="17"/>
      <c r="E290" s="16"/>
      <c r="F290" s="16"/>
      <c r="G290" s="16"/>
      <c r="H290" s="16"/>
      <c r="I290" s="16"/>
      <c r="J290" s="16"/>
      <c r="K290" s="16"/>
      <c r="L290" s="18"/>
    </row>
    <row r="291" spans="1:12" x14ac:dyDescent="0.25">
      <c r="A291" s="14"/>
      <c r="B291" s="16"/>
      <c r="C291" s="16"/>
      <c r="D291" s="17"/>
      <c r="E291" s="16"/>
      <c r="F291" s="16"/>
      <c r="G291" s="16"/>
      <c r="H291" s="16"/>
      <c r="I291" s="16"/>
      <c r="J291" s="16"/>
      <c r="K291" s="16"/>
      <c r="L291" s="18"/>
    </row>
    <row r="292" spans="1:12" x14ac:dyDescent="0.25">
      <c r="A292" s="14"/>
      <c r="B292" s="16"/>
      <c r="C292" s="16"/>
      <c r="D292" s="17"/>
      <c r="E292" s="16"/>
      <c r="F292" s="16"/>
      <c r="G292" s="16"/>
      <c r="H292" s="16"/>
      <c r="I292" s="16"/>
      <c r="J292" s="16"/>
      <c r="K292" s="16"/>
      <c r="L292" s="18"/>
    </row>
    <row r="293" spans="1:12" x14ac:dyDescent="0.25">
      <c r="A293" s="14"/>
      <c r="B293" s="16"/>
      <c r="C293" s="16"/>
      <c r="D293" s="17"/>
      <c r="E293" s="16"/>
      <c r="F293" s="16"/>
      <c r="G293" s="16"/>
      <c r="H293" s="16"/>
      <c r="I293" s="16"/>
      <c r="J293" s="16"/>
      <c r="K293" s="16"/>
      <c r="L293" s="18"/>
    </row>
    <row r="294" spans="1:12" x14ac:dyDescent="0.25">
      <c r="A294" s="14"/>
      <c r="B294" s="16"/>
      <c r="C294" s="16"/>
      <c r="D294" s="17"/>
      <c r="E294" s="16"/>
      <c r="F294" s="16"/>
      <c r="G294" s="16"/>
      <c r="H294" s="16"/>
      <c r="I294" s="16"/>
      <c r="J294" s="16"/>
      <c r="K294" s="16"/>
      <c r="L294" s="18"/>
    </row>
    <row r="295" spans="1:12" x14ac:dyDescent="0.25">
      <c r="A295" s="14"/>
      <c r="B295" s="16"/>
      <c r="C295" s="16"/>
      <c r="D295" s="17"/>
      <c r="E295" s="16"/>
      <c r="F295" s="16"/>
      <c r="G295" s="16"/>
      <c r="H295" s="16"/>
      <c r="I295" s="16"/>
      <c r="J295" s="16"/>
      <c r="K295" s="16"/>
      <c r="L295" s="18"/>
    </row>
    <row r="296" spans="1:12" x14ac:dyDescent="0.25">
      <c r="A296" s="14"/>
      <c r="B296" s="16"/>
      <c r="C296" s="16"/>
      <c r="D296" s="17"/>
      <c r="E296" s="16"/>
      <c r="F296" s="16"/>
      <c r="G296" s="16"/>
      <c r="H296" s="16"/>
      <c r="I296" s="16"/>
      <c r="J296" s="16"/>
      <c r="K296" s="16"/>
      <c r="L296" s="18"/>
    </row>
    <row r="297" spans="1:12" x14ac:dyDescent="0.25">
      <c r="A297" s="14"/>
      <c r="B297" s="16"/>
      <c r="C297" s="16"/>
      <c r="D297" s="17"/>
      <c r="E297" s="16"/>
      <c r="F297" s="16"/>
      <c r="G297" s="16"/>
      <c r="H297" s="16"/>
      <c r="I297" s="16"/>
      <c r="J297" s="16"/>
      <c r="K297" s="16"/>
      <c r="L297" s="18"/>
    </row>
    <row r="298" spans="1:12" x14ac:dyDescent="0.25">
      <c r="A298" s="14"/>
      <c r="B298" s="16"/>
      <c r="C298" s="16"/>
      <c r="D298" s="17"/>
      <c r="E298" s="16"/>
      <c r="F298" s="16"/>
      <c r="G298" s="16"/>
      <c r="H298" s="16"/>
      <c r="I298" s="16"/>
      <c r="J298" s="16"/>
      <c r="K298" s="16"/>
      <c r="L298" s="18"/>
    </row>
    <row r="299" spans="1:12" x14ac:dyDescent="0.25">
      <c r="A299" s="14"/>
      <c r="B299" s="16"/>
      <c r="C299" s="16"/>
      <c r="D299" s="17"/>
      <c r="E299" s="16"/>
      <c r="F299" s="16"/>
      <c r="G299" s="16"/>
      <c r="H299" s="16"/>
      <c r="I299" s="16"/>
      <c r="J299" s="16"/>
      <c r="K299" s="16"/>
      <c r="L299" s="18"/>
    </row>
    <row r="300" spans="1:12" x14ac:dyDescent="0.25">
      <c r="A300" s="14"/>
      <c r="B300" s="16"/>
      <c r="C300" s="16"/>
      <c r="D300" s="17"/>
      <c r="E300" s="16"/>
      <c r="F300" s="16"/>
      <c r="G300" s="16"/>
      <c r="H300" s="16"/>
      <c r="I300" s="16"/>
      <c r="J300" s="16"/>
      <c r="K300" s="16"/>
      <c r="L300" s="18"/>
    </row>
    <row r="301" spans="1:12" x14ac:dyDescent="0.25">
      <c r="A301" s="14"/>
      <c r="B301" s="16"/>
      <c r="C301" s="16"/>
      <c r="D301" s="17"/>
      <c r="E301" s="16"/>
      <c r="F301" s="16"/>
      <c r="G301" s="16"/>
      <c r="H301" s="16"/>
      <c r="I301" s="16"/>
      <c r="J301" s="16"/>
      <c r="K301" s="16"/>
      <c r="L301" s="18"/>
    </row>
    <row r="302" spans="1:12" x14ac:dyDescent="0.25">
      <c r="A302" s="14"/>
      <c r="B302" s="16"/>
      <c r="C302" s="16"/>
      <c r="D302" s="17"/>
      <c r="E302" s="16"/>
      <c r="F302" s="16"/>
      <c r="G302" s="16"/>
      <c r="H302" s="16"/>
      <c r="I302" s="16"/>
      <c r="J302" s="16"/>
      <c r="K302" s="16"/>
      <c r="L302" s="18"/>
    </row>
    <row r="303" spans="1:12" x14ac:dyDescent="0.25">
      <c r="A303" s="14"/>
      <c r="B303" s="16"/>
      <c r="C303" s="16"/>
      <c r="D303" s="17"/>
      <c r="E303" s="16"/>
      <c r="F303" s="16"/>
      <c r="G303" s="16"/>
      <c r="H303" s="16"/>
      <c r="I303" s="16"/>
      <c r="J303" s="16"/>
      <c r="K303" s="16"/>
      <c r="L303" s="18"/>
    </row>
    <row r="304" spans="1:12" x14ac:dyDescent="0.25">
      <c r="A304" s="14"/>
      <c r="B304" s="16"/>
      <c r="C304" s="16"/>
      <c r="D304" s="17"/>
      <c r="E304" s="16"/>
      <c r="F304" s="16"/>
      <c r="G304" s="16"/>
      <c r="H304" s="16"/>
      <c r="I304" s="16"/>
      <c r="J304" s="16"/>
      <c r="K304" s="16"/>
      <c r="L304" s="18"/>
    </row>
    <row r="305" spans="1:12" x14ac:dyDescent="0.25">
      <c r="A305" s="14"/>
      <c r="B305" s="16"/>
      <c r="C305" s="16"/>
      <c r="D305" s="17"/>
      <c r="E305" s="16"/>
      <c r="F305" s="16"/>
      <c r="G305" s="16"/>
      <c r="H305" s="16"/>
      <c r="I305" s="16"/>
      <c r="J305" s="16"/>
      <c r="K305" s="16"/>
      <c r="L305" s="18"/>
    </row>
    <row r="306" spans="1:12" x14ac:dyDescent="0.25">
      <c r="A306" s="14"/>
      <c r="B306" s="16"/>
      <c r="C306" s="16"/>
      <c r="D306" s="17"/>
      <c r="E306" s="16"/>
      <c r="F306" s="16"/>
      <c r="G306" s="16"/>
      <c r="H306" s="16"/>
      <c r="I306" s="16"/>
      <c r="J306" s="16"/>
      <c r="K306" s="16"/>
      <c r="L306" s="18"/>
    </row>
    <row r="307" spans="1:12" x14ac:dyDescent="0.25">
      <c r="A307" s="14"/>
      <c r="B307" s="16"/>
      <c r="C307" s="16"/>
      <c r="D307" s="17"/>
      <c r="E307" s="16"/>
      <c r="F307" s="16"/>
      <c r="G307" s="16"/>
      <c r="H307" s="16"/>
      <c r="I307" s="16"/>
      <c r="J307" s="16"/>
      <c r="K307" s="16"/>
      <c r="L307" s="18"/>
    </row>
    <row r="308" spans="1:12" x14ac:dyDescent="0.25">
      <c r="A308" s="14"/>
      <c r="B308" s="16"/>
      <c r="C308" s="16"/>
      <c r="D308" s="17"/>
      <c r="E308" s="16"/>
      <c r="F308" s="16"/>
      <c r="G308" s="16"/>
      <c r="H308" s="16"/>
      <c r="I308" s="16"/>
      <c r="J308" s="16"/>
      <c r="K308" s="16"/>
      <c r="L308" s="18"/>
    </row>
    <row r="309" spans="1:12" x14ac:dyDescent="0.25">
      <c r="A309" s="14"/>
      <c r="B309" s="16"/>
      <c r="C309" s="16"/>
      <c r="D309" s="17"/>
      <c r="E309" s="16"/>
      <c r="F309" s="16"/>
      <c r="G309" s="16"/>
      <c r="H309" s="16"/>
      <c r="I309" s="16"/>
      <c r="J309" s="16"/>
      <c r="K309" s="16"/>
      <c r="L309" s="18"/>
    </row>
    <row r="310" spans="1:12" x14ac:dyDescent="0.25">
      <c r="A310" s="14"/>
      <c r="B310" s="16"/>
      <c r="C310" s="16"/>
      <c r="D310" s="17"/>
      <c r="E310" s="16"/>
      <c r="F310" s="16"/>
      <c r="G310" s="16"/>
      <c r="H310" s="16"/>
      <c r="I310" s="16"/>
      <c r="J310" s="16"/>
      <c r="K310" s="16"/>
      <c r="L310" s="18"/>
    </row>
    <row r="311" spans="1:12" x14ac:dyDescent="0.25">
      <c r="A311" s="14"/>
      <c r="B311" s="16"/>
      <c r="C311" s="16"/>
      <c r="D311" s="17"/>
      <c r="E311" s="16"/>
      <c r="F311" s="16"/>
      <c r="G311" s="16"/>
      <c r="H311" s="16"/>
      <c r="I311" s="16"/>
      <c r="J311" s="16"/>
      <c r="K311" s="16"/>
      <c r="L311" s="18"/>
    </row>
    <row r="312" spans="1:12" x14ac:dyDescent="0.25">
      <c r="A312" s="14"/>
      <c r="B312" s="16"/>
      <c r="C312" s="16"/>
      <c r="D312" s="17"/>
      <c r="E312" s="16"/>
      <c r="F312" s="16"/>
      <c r="G312" s="16"/>
      <c r="H312" s="16"/>
      <c r="I312" s="16"/>
      <c r="J312" s="16"/>
      <c r="K312" s="16"/>
      <c r="L312" s="18"/>
    </row>
    <row r="313" spans="1:12" x14ac:dyDescent="0.25">
      <c r="A313" s="14"/>
      <c r="B313" s="16"/>
      <c r="C313" s="16"/>
      <c r="D313" s="17"/>
      <c r="E313" s="16"/>
      <c r="F313" s="16"/>
      <c r="G313" s="16"/>
      <c r="H313" s="16"/>
      <c r="I313" s="16"/>
      <c r="J313" s="16"/>
      <c r="K313" s="16"/>
      <c r="L313" s="18"/>
    </row>
    <row r="314" spans="1:12" x14ac:dyDescent="0.25">
      <c r="A314" s="14"/>
      <c r="B314" s="16"/>
      <c r="C314" s="16"/>
      <c r="D314" s="17"/>
      <c r="E314" s="16"/>
      <c r="F314" s="16"/>
      <c r="G314" s="16"/>
      <c r="H314" s="16"/>
      <c r="I314" s="16"/>
      <c r="J314" s="16"/>
      <c r="K314" s="16"/>
      <c r="L314" s="18"/>
    </row>
    <row r="315" spans="1:12" x14ac:dyDescent="0.25">
      <c r="A315" s="14"/>
      <c r="B315" s="16"/>
      <c r="C315" s="16"/>
      <c r="D315" s="17"/>
      <c r="E315" s="16"/>
      <c r="F315" s="16"/>
      <c r="G315" s="16"/>
      <c r="H315" s="16"/>
      <c r="I315" s="16"/>
      <c r="J315" s="16"/>
      <c r="K315" s="16"/>
      <c r="L315" s="18"/>
    </row>
    <row r="316" spans="1:12" x14ac:dyDescent="0.25">
      <c r="A316" s="14"/>
      <c r="B316" s="16"/>
      <c r="C316" s="16"/>
      <c r="D316" s="17"/>
      <c r="E316" s="16"/>
      <c r="F316" s="16"/>
      <c r="G316" s="16"/>
      <c r="H316" s="16"/>
      <c r="I316" s="16"/>
      <c r="J316" s="16"/>
      <c r="K316" s="16"/>
      <c r="L316" s="18"/>
    </row>
    <row r="317" spans="1:12" x14ac:dyDescent="0.25">
      <c r="A317" s="14"/>
      <c r="B317" s="16"/>
      <c r="C317" s="16"/>
      <c r="D317" s="17"/>
      <c r="E317" s="16"/>
      <c r="F317" s="16"/>
      <c r="G317" s="16"/>
      <c r="H317" s="16"/>
      <c r="I317" s="16"/>
      <c r="J317" s="16"/>
      <c r="K317" s="16"/>
      <c r="L317" s="18"/>
    </row>
    <row r="318" spans="1:12" x14ac:dyDescent="0.25">
      <c r="A318" s="14"/>
      <c r="B318" s="16"/>
      <c r="C318" s="16"/>
      <c r="D318" s="17"/>
      <c r="E318" s="16"/>
      <c r="F318" s="16"/>
      <c r="G318" s="16"/>
      <c r="H318" s="16"/>
      <c r="I318" s="16"/>
      <c r="J318" s="16"/>
      <c r="K318" s="16"/>
      <c r="L318" s="18"/>
    </row>
    <row r="319" spans="1:12" x14ac:dyDescent="0.25">
      <c r="A319" s="14"/>
      <c r="B319" s="16"/>
      <c r="C319" s="16"/>
      <c r="D319" s="17"/>
      <c r="E319" s="16"/>
      <c r="F319" s="16"/>
      <c r="G319" s="16"/>
      <c r="H319" s="16"/>
      <c r="I319" s="16"/>
      <c r="J319" s="16"/>
      <c r="K319" s="16"/>
      <c r="L319" s="18"/>
    </row>
    <row r="320" spans="1:12" x14ac:dyDescent="0.25">
      <c r="A320" s="14"/>
      <c r="B320" s="16"/>
      <c r="C320" s="16"/>
      <c r="D320" s="17"/>
      <c r="E320" s="16"/>
      <c r="F320" s="16"/>
      <c r="G320" s="16"/>
      <c r="H320" s="16"/>
      <c r="I320" s="16"/>
      <c r="J320" s="16"/>
      <c r="K320" s="16"/>
      <c r="L320" s="18"/>
    </row>
    <row r="321" spans="1:12" x14ac:dyDescent="0.25">
      <c r="A321" s="14"/>
      <c r="B321" s="16"/>
      <c r="C321" s="16"/>
      <c r="D321" s="17"/>
      <c r="E321" s="16"/>
      <c r="F321" s="16"/>
      <c r="G321" s="16"/>
      <c r="H321" s="16"/>
      <c r="I321" s="16"/>
      <c r="J321" s="16"/>
      <c r="K321" s="16"/>
      <c r="L321" s="18"/>
    </row>
    <row r="322" spans="1:12" x14ac:dyDescent="0.25">
      <c r="A322" s="14"/>
      <c r="B322" s="16"/>
      <c r="C322" s="16"/>
      <c r="D322" s="17"/>
      <c r="E322" s="16"/>
      <c r="F322" s="16"/>
      <c r="G322" s="16"/>
      <c r="H322" s="16"/>
      <c r="I322" s="16"/>
      <c r="J322" s="16"/>
      <c r="K322" s="16"/>
      <c r="L322" s="18"/>
    </row>
    <row r="323" spans="1:12" x14ac:dyDescent="0.25">
      <c r="A323" s="14"/>
      <c r="B323" s="16"/>
      <c r="C323" s="16"/>
      <c r="D323" s="17"/>
      <c r="E323" s="16"/>
      <c r="F323" s="16"/>
      <c r="G323" s="16"/>
      <c r="H323" s="16"/>
      <c r="I323" s="16"/>
      <c r="J323" s="16"/>
      <c r="K323" s="16"/>
      <c r="L323" s="18"/>
    </row>
    <row r="324" spans="1:12" x14ac:dyDescent="0.25">
      <c r="A324" s="14"/>
      <c r="B324" s="16"/>
      <c r="C324" s="16"/>
      <c r="D324" s="17"/>
      <c r="E324" s="16"/>
      <c r="F324" s="16"/>
      <c r="G324" s="16"/>
      <c r="H324" s="16"/>
      <c r="I324" s="16"/>
      <c r="J324" s="16"/>
      <c r="K324" s="16"/>
      <c r="L324" s="18"/>
    </row>
    <row r="325" spans="1:12" x14ac:dyDescent="0.25">
      <c r="A325" s="14"/>
      <c r="B325" s="16"/>
      <c r="C325" s="16"/>
      <c r="D325" s="17"/>
      <c r="E325" s="16"/>
      <c r="F325" s="16"/>
      <c r="G325" s="16"/>
      <c r="H325" s="16"/>
      <c r="I325" s="16"/>
      <c r="J325" s="16"/>
      <c r="K325" s="16"/>
      <c r="L325" s="18"/>
    </row>
    <row r="326" spans="1:12" x14ac:dyDescent="0.25">
      <c r="A326" s="14"/>
      <c r="B326" s="16"/>
      <c r="C326" s="16"/>
      <c r="D326" s="17"/>
      <c r="E326" s="16"/>
      <c r="F326" s="16"/>
      <c r="G326" s="16"/>
      <c r="H326" s="16"/>
      <c r="I326" s="16"/>
      <c r="J326" s="16"/>
      <c r="K326" s="16"/>
      <c r="L326" s="18"/>
    </row>
    <row r="327" spans="1:12" x14ac:dyDescent="0.25">
      <c r="A327" s="14"/>
      <c r="B327" s="16"/>
      <c r="C327" s="16"/>
      <c r="D327" s="17"/>
      <c r="E327" s="16"/>
      <c r="F327" s="16"/>
      <c r="G327" s="16"/>
      <c r="H327" s="16"/>
      <c r="I327" s="16"/>
      <c r="J327" s="16"/>
      <c r="K327" s="16"/>
      <c r="L327" s="18"/>
    </row>
    <row r="328" spans="1:12" x14ac:dyDescent="0.25">
      <c r="A328" s="14"/>
      <c r="B328" s="16"/>
      <c r="C328" s="16"/>
      <c r="D328" s="17"/>
      <c r="E328" s="16"/>
      <c r="F328" s="16"/>
      <c r="G328" s="16"/>
      <c r="H328" s="16"/>
      <c r="I328" s="16"/>
      <c r="J328" s="16"/>
      <c r="K328" s="16"/>
      <c r="L328" s="18"/>
    </row>
    <row r="329" spans="1:12" x14ac:dyDescent="0.25">
      <c r="A329" s="14"/>
      <c r="B329" s="16"/>
      <c r="C329" s="16"/>
      <c r="D329" s="17"/>
      <c r="E329" s="16"/>
      <c r="F329" s="16"/>
      <c r="G329" s="16"/>
      <c r="H329" s="16"/>
      <c r="I329" s="16"/>
      <c r="J329" s="16"/>
      <c r="K329" s="16"/>
      <c r="L329" s="18"/>
    </row>
    <row r="330" spans="1:12" x14ac:dyDescent="0.25">
      <c r="A330" s="14"/>
      <c r="B330" s="16"/>
      <c r="C330" s="16"/>
      <c r="D330" s="17"/>
      <c r="E330" s="16"/>
      <c r="F330" s="16"/>
      <c r="G330" s="16"/>
      <c r="H330" s="16"/>
      <c r="I330" s="16"/>
      <c r="J330" s="16"/>
      <c r="K330" s="16"/>
      <c r="L330" s="18"/>
    </row>
    <row r="331" spans="1:12" x14ac:dyDescent="0.25">
      <c r="A331" s="14"/>
      <c r="B331" s="16"/>
      <c r="C331" s="16"/>
      <c r="D331" s="17"/>
      <c r="E331" s="16"/>
      <c r="F331" s="16"/>
      <c r="G331" s="16"/>
      <c r="H331" s="16"/>
      <c r="I331" s="16"/>
      <c r="J331" s="16"/>
      <c r="K331" s="16"/>
      <c r="L331" s="18"/>
    </row>
    <row r="332" spans="1:12" x14ac:dyDescent="0.25">
      <c r="A332" s="14"/>
      <c r="B332" s="16"/>
      <c r="C332" s="16"/>
      <c r="D332" s="17"/>
      <c r="E332" s="16"/>
      <c r="F332" s="16"/>
      <c r="G332" s="16"/>
      <c r="H332" s="16"/>
      <c r="I332" s="16"/>
      <c r="J332" s="16"/>
      <c r="K332" s="16"/>
      <c r="L332" s="18"/>
    </row>
    <row r="333" spans="1:12" x14ac:dyDescent="0.25">
      <c r="A333" s="14"/>
      <c r="B333" s="16"/>
      <c r="C333" s="16"/>
      <c r="D333" s="17"/>
      <c r="E333" s="16"/>
      <c r="F333" s="16"/>
      <c r="G333" s="16"/>
      <c r="H333" s="16"/>
      <c r="I333" s="16"/>
      <c r="J333" s="16"/>
      <c r="K333" s="16"/>
      <c r="L333" s="18"/>
    </row>
    <row r="334" spans="1:12" x14ac:dyDescent="0.25">
      <c r="A334" s="14"/>
      <c r="B334" s="16"/>
      <c r="C334" s="16"/>
      <c r="D334" s="17"/>
      <c r="E334" s="16"/>
      <c r="F334" s="16"/>
      <c r="G334" s="16"/>
      <c r="H334" s="16"/>
      <c r="I334" s="16"/>
      <c r="J334" s="16"/>
      <c r="K334" s="16"/>
      <c r="L334" s="18"/>
    </row>
    <row r="335" spans="1:12" x14ac:dyDescent="0.25">
      <c r="A335" s="14"/>
      <c r="B335" s="16"/>
      <c r="C335" s="16"/>
      <c r="D335" s="17"/>
      <c r="E335" s="16"/>
      <c r="F335" s="16"/>
      <c r="G335" s="16"/>
      <c r="H335" s="16"/>
      <c r="I335" s="16"/>
      <c r="J335" s="16"/>
      <c r="K335" s="16"/>
      <c r="L335" s="18"/>
    </row>
    <row r="336" spans="1:12" x14ac:dyDescent="0.25">
      <c r="A336" s="24"/>
      <c r="B336" s="16"/>
      <c r="C336" s="16"/>
      <c r="D336" s="17"/>
      <c r="E336" s="16"/>
      <c r="F336" s="16"/>
      <c r="G336" s="16"/>
      <c r="H336" s="16"/>
      <c r="I336" s="16"/>
      <c r="J336" s="16"/>
      <c r="K336" s="16"/>
      <c r="L336" s="18"/>
    </row>
    <row r="337" spans="1:12" x14ac:dyDescent="0.25">
      <c r="A337" s="24"/>
      <c r="B337" s="16"/>
      <c r="C337" s="16"/>
      <c r="D337" s="17"/>
      <c r="E337" s="16"/>
      <c r="F337" s="16"/>
      <c r="G337" s="16"/>
      <c r="H337" s="16"/>
      <c r="I337" s="16"/>
      <c r="J337" s="16"/>
      <c r="K337" s="16"/>
      <c r="L337" s="18"/>
    </row>
    <row r="338" spans="1:12" x14ac:dyDescent="0.25">
      <c r="A338" s="24"/>
      <c r="B338" s="16"/>
      <c r="C338" s="16"/>
      <c r="D338" s="17"/>
      <c r="E338" s="16"/>
      <c r="F338" s="16"/>
      <c r="G338" s="16"/>
      <c r="H338" s="16"/>
      <c r="I338" s="16"/>
      <c r="J338" s="16"/>
      <c r="K338" s="16"/>
      <c r="L338" s="18"/>
    </row>
    <row r="339" spans="1:12" x14ac:dyDescent="0.25">
      <c r="A339" s="24"/>
      <c r="B339" s="16"/>
      <c r="C339" s="16"/>
      <c r="D339" s="17"/>
      <c r="E339" s="16"/>
      <c r="F339" s="16"/>
      <c r="G339" s="16"/>
      <c r="H339" s="16"/>
      <c r="I339" s="16"/>
      <c r="J339" s="16"/>
      <c r="K339" s="16"/>
      <c r="L339" s="18"/>
    </row>
    <row r="340" spans="1:12" x14ac:dyDescent="0.25">
      <c r="A340" s="24"/>
      <c r="B340" s="16"/>
      <c r="C340" s="16"/>
      <c r="D340" s="17"/>
      <c r="E340" s="16"/>
      <c r="F340" s="16"/>
      <c r="G340" s="16"/>
      <c r="H340" s="16"/>
      <c r="I340" s="16"/>
      <c r="J340" s="16"/>
      <c r="K340" s="16"/>
      <c r="L340" s="18"/>
    </row>
    <row r="341" spans="1:12" x14ac:dyDescent="0.25">
      <c r="A341" s="24"/>
      <c r="B341" s="16"/>
      <c r="C341" s="16"/>
      <c r="D341" s="17"/>
      <c r="E341" s="16"/>
      <c r="F341" s="16"/>
      <c r="G341" s="16"/>
      <c r="H341" s="16"/>
      <c r="I341" s="16"/>
      <c r="J341" s="16"/>
      <c r="K341" s="16"/>
      <c r="L341" s="18"/>
    </row>
    <row r="342" spans="1:12" x14ac:dyDescent="0.25">
      <c r="A342" s="24"/>
      <c r="B342" s="16"/>
      <c r="C342" s="16"/>
      <c r="D342" s="17"/>
      <c r="E342" s="16"/>
      <c r="F342" s="16"/>
      <c r="G342" s="16"/>
      <c r="H342" s="16"/>
      <c r="I342" s="16"/>
      <c r="J342" s="16"/>
      <c r="K342" s="16"/>
      <c r="L342" s="18"/>
    </row>
    <row r="343" spans="1:12" x14ac:dyDescent="0.25">
      <c r="A343" s="24"/>
      <c r="B343" s="16"/>
      <c r="C343" s="16"/>
      <c r="D343" s="17"/>
      <c r="E343" s="16"/>
      <c r="F343" s="16"/>
      <c r="G343" s="16"/>
      <c r="H343" s="16"/>
      <c r="I343" s="16"/>
      <c r="J343" s="16"/>
      <c r="K343" s="16"/>
      <c r="L343" s="18"/>
    </row>
    <row r="344" spans="1:12" x14ac:dyDescent="0.25">
      <c r="A344" s="24"/>
      <c r="B344" s="16"/>
      <c r="C344" s="16"/>
      <c r="D344" s="17"/>
      <c r="E344" s="16"/>
      <c r="F344" s="16"/>
      <c r="G344" s="16"/>
      <c r="H344" s="16"/>
      <c r="I344" s="16"/>
      <c r="J344" s="16"/>
      <c r="K344" s="16"/>
      <c r="L344" s="18"/>
    </row>
    <row r="345" spans="1:12" x14ac:dyDescent="0.25">
      <c r="A345" s="24"/>
      <c r="B345" s="16"/>
      <c r="C345" s="16"/>
      <c r="D345" s="17"/>
      <c r="E345" s="16"/>
      <c r="F345" s="16"/>
      <c r="G345" s="16"/>
      <c r="H345" s="16"/>
      <c r="I345" s="16"/>
      <c r="J345" s="16"/>
      <c r="K345" s="16"/>
      <c r="L345" s="18"/>
    </row>
    <row r="346" spans="1:12" x14ac:dyDescent="0.25">
      <c r="A346" s="24"/>
      <c r="B346" s="16"/>
      <c r="C346" s="16"/>
      <c r="D346" s="17"/>
      <c r="E346" s="16"/>
      <c r="F346" s="16"/>
      <c r="G346" s="16"/>
      <c r="H346" s="16"/>
      <c r="I346" s="16"/>
      <c r="J346" s="16"/>
      <c r="K346" s="16"/>
      <c r="L346" s="18"/>
    </row>
    <row r="347" spans="1:12" x14ac:dyDescent="0.25">
      <c r="A347" s="24"/>
      <c r="B347" s="16"/>
      <c r="C347" s="16"/>
      <c r="D347" s="17"/>
      <c r="E347" s="16"/>
      <c r="F347" s="16"/>
      <c r="G347" s="16"/>
      <c r="H347" s="16"/>
      <c r="I347" s="16"/>
      <c r="J347" s="16"/>
      <c r="K347" s="16"/>
      <c r="L347" s="18"/>
    </row>
    <row r="348" spans="1:12" x14ac:dyDescent="0.25">
      <c r="A348" s="24"/>
      <c r="B348" s="16"/>
      <c r="C348" s="16"/>
      <c r="D348" s="17"/>
      <c r="E348" s="16"/>
      <c r="F348" s="16"/>
      <c r="G348" s="16"/>
      <c r="H348" s="16"/>
      <c r="I348" s="16"/>
      <c r="J348" s="16"/>
      <c r="K348" s="16"/>
      <c r="L348" s="18"/>
    </row>
    <row r="349" spans="1:12" x14ac:dyDescent="0.25">
      <c r="A349" s="24"/>
      <c r="B349" s="16"/>
      <c r="C349" s="16"/>
      <c r="D349" s="17"/>
      <c r="E349" s="16"/>
      <c r="F349" s="16"/>
      <c r="G349" s="16"/>
      <c r="H349" s="16"/>
      <c r="I349" s="16"/>
      <c r="J349" s="16"/>
      <c r="K349" s="16"/>
      <c r="L349" s="18"/>
    </row>
    <row r="350" spans="1:12" x14ac:dyDescent="0.25">
      <c r="A350" s="24"/>
      <c r="B350" s="16"/>
      <c r="C350" s="16"/>
      <c r="D350" s="17"/>
      <c r="E350" s="16"/>
      <c r="F350" s="16"/>
      <c r="G350" s="16"/>
      <c r="H350" s="16"/>
      <c r="I350" s="16"/>
      <c r="J350" s="16"/>
      <c r="K350" s="16"/>
      <c r="L350" s="18"/>
    </row>
    <row r="351" spans="1:12" x14ac:dyDescent="0.25">
      <c r="A351" s="24"/>
      <c r="B351" s="16"/>
      <c r="C351" s="16"/>
      <c r="D351" s="17"/>
      <c r="E351" s="16"/>
      <c r="F351" s="16"/>
      <c r="G351" s="16"/>
      <c r="H351" s="16"/>
      <c r="I351" s="16"/>
      <c r="J351" s="16"/>
      <c r="K351" s="16"/>
      <c r="L351" s="18"/>
    </row>
    <row r="352" spans="1:12" x14ac:dyDescent="0.25">
      <c r="A352" s="24"/>
      <c r="B352" s="16"/>
      <c r="C352" s="16"/>
      <c r="D352" s="17"/>
      <c r="E352" s="16"/>
      <c r="F352" s="16"/>
      <c r="G352" s="16"/>
      <c r="H352" s="16"/>
      <c r="I352" s="16"/>
      <c r="J352" s="16"/>
      <c r="K352" s="16"/>
      <c r="L352" s="18"/>
    </row>
    <row r="353" spans="1:12" x14ac:dyDescent="0.25">
      <c r="A353" s="24"/>
      <c r="B353" s="16"/>
      <c r="C353" s="16"/>
      <c r="D353" s="17"/>
      <c r="E353" s="16"/>
      <c r="F353" s="16"/>
      <c r="G353" s="16"/>
      <c r="H353" s="16"/>
      <c r="I353" s="16"/>
      <c r="J353" s="16"/>
      <c r="K353" s="16"/>
      <c r="L353" s="18"/>
    </row>
    <row r="354" spans="1:12" x14ac:dyDescent="0.25">
      <c r="A354" s="24"/>
      <c r="B354" s="16"/>
      <c r="C354" s="16"/>
      <c r="D354" s="17"/>
      <c r="E354" s="16"/>
      <c r="F354" s="16"/>
      <c r="G354" s="16"/>
      <c r="H354" s="16"/>
      <c r="I354" s="16"/>
      <c r="J354" s="16"/>
      <c r="K354" s="16"/>
      <c r="L354" s="18"/>
    </row>
    <row r="355" spans="1:12" x14ac:dyDescent="0.25">
      <c r="A355" s="24"/>
      <c r="B355" s="16"/>
      <c r="C355" s="16"/>
      <c r="D355" s="17"/>
      <c r="E355" s="16"/>
      <c r="F355" s="16"/>
      <c r="G355" s="16"/>
      <c r="H355" s="16"/>
      <c r="I355" s="16"/>
      <c r="J355" s="16"/>
      <c r="K355" s="16"/>
      <c r="L355" s="18"/>
    </row>
    <row r="356" spans="1:12" x14ac:dyDescent="0.25">
      <c r="A356" s="24"/>
      <c r="B356" s="16"/>
      <c r="C356" s="16"/>
      <c r="D356" s="17"/>
      <c r="E356" s="16"/>
      <c r="F356" s="16"/>
      <c r="G356" s="16"/>
      <c r="H356" s="16"/>
      <c r="I356" s="16"/>
      <c r="J356" s="16"/>
      <c r="K356" s="16"/>
      <c r="L356" s="18"/>
    </row>
    <row r="357" spans="1:12" x14ac:dyDescent="0.25">
      <c r="A357" s="24"/>
      <c r="B357" s="16"/>
      <c r="C357" s="16"/>
      <c r="D357" s="17"/>
      <c r="E357" s="16"/>
      <c r="F357" s="16"/>
      <c r="G357" s="16"/>
      <c r="H357" s="16"/>
      <c r="I357" s="16"/>
      <c r="J357" s="16"/>
      <c r="K357" s="16"/>
      <c r="L357" s="18"/>
    </row>
    <row r="358" spans="1:12" x14ac:dyDescent="0.25">
      <c r="A358" s="24"/>
      <c r="B358" s="16"/>
      <c r="C358" s="16"/>
      <c r="D358" s="17"/>
      <c r="E358" s="16"/>
      <c r="F358" s="16"/>
      <c r="G358" s="16"/>
      <c r="H358" s="16"/>
      <c r="I358" s="16"/>
      <c r="J358" s="16"/>
      <c r="K358" s="16"/>
      <c r="L358" s="18"/>
    </row>
    <row r="359" spans="1:12" x14ac:dyDescent="0.25">
      <c r="A359" s="24"/>
      <c r="B359" s="16"/>
      <c r="C359" s="16"/>
      <c r="D359" s="17"/>
      <c r="E359" s="16"/>
      <c r="F359" s="16"/>
      <c r="G359" s="16"/>
      <c r="H359" s="16"/>
      <c r="I359" s="16"/>
      <c r="J359" s="16"/>
      <c r="K359" s="16"/>
      <c r="L359" s="18"/>
    </row>
    <row r="360" spans="1:12" x14ac:dyDescent="0.25">
      <c r="A360" s="24"/>
      <c r="B360" s="16"/>
      <c r="C360" s="16"/>
      <c r="D360" s="17"/>
      <c r="E360" s="16"/>
      <c r="F360" s="16"/>
      <c r="G360" s="16"/>
      <c r="H360" s="16"/>
      <c r="I360" s="16"/>
      <c r="J360" s="16"/>
      <c r="K360" s="16"/>
      <c r="L360" s="18"/>
    </row>
    <row r="361" spans="1:12" x14ac:dyDescent="0.25">
      <c r="A361" s="24"/>
      <c r="B361" s="16"/>
      <c r="C361" s="16"/>
      <c r="D361" s="17"/>
      <c r="E361" s="16"/>
      <c r="F361" s="16"/>
      <c r="G361" s="16"/>
      <c r="H361" s="16"/>
      <c r="I361" s="16"/>
      <c r="J361" s="16"/>
      <c r="K361" s="16"/>
      <c r="L361" s="18"/>
    </row>
    <row r="362" spans="1:12" x14ac:dyDescent="0.25">
      <c r="A362" s="24"/>
      <c r="B362" s="16"/>
      <c r="C362" s="16"/>
      <c r="D362" s="17"/>
      <c r="E362" s="16"/>
      <c r="F362" s="16"/>
      <c r="G362" s="16"/>
      <c r="H362" s="16"/>
      <c r="I362" s="16"/>
      <c r="J362" s="16"/>
      <c r="K362" s="16"/>
      <c r="L362" s="18"/>
    </row>
    <row r="363" spans="1:12" x14ac:dyDescent="0.25">
      <c r="A363" s="24"/>
      <c r="B363" s="16"/>
      <c r="C363" s="16"/>
      <c r="D363" s="17"/>
      <c r="E363" s="16"/>
      <c r="F363" s="16"/>
      <c r="G363" s="16"/>
      <c r="H363" s="16"/>
      <c r="I363" s="16"/>
      <c r="J363" s="16"/>
      <c r="K363" s="16"/>
      <c r="L363" s="18"/>
    </row>
    <row r="364" spans="1:12" x14ac:dyDescent="0.25">
      <c r="A364" s="24"/>
      <c r="B364" s="16"/>
      <c r="C364" s="16"/>
      <c r="D364" s="17"/>
      <c r="E364" s="16"/>
      <c r="F364" s="16"/>
      <c r="G364" s="16"/>
      <c r="H364" s="16"/>
      <c r="I364" s="16"/>
      <c r="J364" s="16"/>
      <c r="K364" s="16"/>
      <c r="L364" s="18"/>
    </row>
    <row r="365" spans="1:12" x14ac:dyDescent="0.25">
      <c r="A365" s="24"/>
      <c r="B365" s="16"/>
      <c r="C365" s="16"/>
      <c r="D365" s="17"/>
      <c r="E365" s="16"/>
      <c r="F365" s="16"/>
      <c r="G365" s="16"/>
      <c r="H365" s="16"/>
      <c r="I365" s="16"/>
      <c r="J365" s="16"/>
      <c r="K365" s="16"/>
      <c r="L365" s="18"/>
    </row>
    <row r="366" spans="1:12" x14ac:dyDescent="0.25">
      <c r="A366" s="24"/>
      <c r="B366" s="16"/>
      <c r="C366" s="16"/>
      <c r="D366" s="17"/>
      <c r="E366" s="16"/>
      <c r="F366" s="16"/>
      <c r="G366" s="16"/>
      <c r="H366" s="16"/>
      <c r="I366" s="16"/>
      <c r="J366" s="16"/>
      <c r="K366" s="16"/>
      <c r="L366" s="18"/>
    </row>
    <row r="367" spans="1:12" x14ac:dyDescent="0.25">
      <c r="A367" s="24"/>
      <c r="B367" s="16"/>
      <c r="C367" s="16"/>
      <c r="D367" s="17"/>
      <c r="E367" s="16"/>
      <c r="F367" s="16"/>
      <c r="G367" s="16"/>
      <c r="H367" s="16"/>
      <c r="I367" s="16"/>
      <c r="J367" s="16"/>
      <c r="K367" s="16"/>
      <c r="L367" s="18"/>
    </row>
    <row r="368" spans="1:12" x14ac:dyDescent="0.25">
      <c r="A368" s="24"/>
      <c r="B368" s="16"/>
      <c r="C368" s="16"/>
      <c r="D368" s="17"/>
      <c r="E368" s="16"/>
      <c r="F368" s="16"/>
      <c r="G368" s="16"/>
      <c r="H368" s="16"/>
      <c r="I368" s="16"/>
      <c r="J368" s="16"/>
      <c r="K368" s="16"/>
      <c r="L368" s="18"/>
    </row>
    <row r="369" spans="1:12" x14ac:dyDescent="0.25">
      <c r="A369" s="24"/>
      <c r="B369" s="16"/>
      <c r="C369" s="16"/>
      <c r="D369" s="17"/>
      <c r="E369" s="16"/>
      <c r="F369" s="16"/>
      <c r="G369" s="16"/>
      <c r="H369" s="16"/>
      <c r="I369" s="16"/>
      <c r="J369" s="16"/>
      <c r="K369" s="16"/>
      <c r="L369" s="18"/>
    </row>
    <row r="370" spans="1:12" x14ac:dyDescent="0.25">
      <c r="A370" s="24"/>
      <c r="B370" s="16"/>
      <c r="C370" s="16"/>
      <c r="D370" s="17"/>
      <c r="E370" s="16"/>
      <c r="F370" s="16"/>
      <c r="G370" s="16"/>
      <c r="H370" s="16"/>
      <c r="I370" s="16"/>
      <c r="J370" s="16"/>
      <c r="K370" s="16"/>
      <c r="L370" s="18"/>
    </row>
    <row r="371" spans="1:12" x14ac:dyDescent="0.25">
      <c r="A371" s="24"/>
      <c r="B371" s="16"/>
      <c r="C371" s="16"/>
      <c r="D371" s="17"/>
      <c r="E371" s="16"/>
      <c r="F371" s="16"/>
      <c r="G371" s="16"/>
      <c r="H371" s="16"/>
      <c r="I371" s="16"/>
      <c r="J371" s="16"/>
      <c r="K371" s="16"/>
      <c r="L371" s="18"/>
    </row>
    <row r="372" spans="1:12" x14ac:dyDescent="0.25">
      <c r="A372" s="24"/>
      <c r="B372" s="16"/>
      <c r="C372" s="16"/>
      <c r="D372" s="17"/>
      <c r="E372" s="16"/>
      <c r="F372" s="16"/>
      <c r="G372" s="16"/>
      <c r="H372" s="16"/>
      <c r="I372" s="16"/>
      <c r="J372" s="16"/>
      <c r="K372" s="16"/>
      <c r="L372" s="18"/>
    </row>
    <row r="373" spans="1:12" x14ac:dyDescent="0.25">
      <c r="A373" s="24"/>
      <c r="B373" s="16"/>
      <c r="C373" s="16"/>
      <c r="D373" s="17"/>
      <c r="E373" s="16"/>
      <c r="F373" s="16"/>
      <c r="G373" s="16"/>
      <c r="H373" s="16"/>
      <c r="I373" s="16"/>
      <c r="J373" s="16"/>
      <c r="K373" s="16"/>
      <c r="L373" s="18"/>
    </row>
    <row r="374" spans="1:12" x14ac:dyDescent="0.25">
      <c r="A374" s="24"/>
      <c r="B374" s="16"/>
      <c r="C374" s="16"/>
      <c r="D374" s="17"/>
      <c r="E374" s="16"/>
      <c r="F374" s="16"/>
      <c r="G374" s="16"/>
      <c r="H374" s="16"/>
      <c r="I374" s="16"/>
      <c r="J374" s="16"/>
      <c r="K374" s="16"/>
      <c r="L374" s="18"/>
    </row>
    <row r="375" spans="1:12" x14ac:dyDescent="0.25">
      <c r="A375" s="24"/>
      <c r="B375" s="16"/>
      <c r="C375" s="16"/>
      <c r="D375" s="17"/>
      <c r="E375" s="16"/>
      <c r="F375" s="16"/>
      <c r="G375" s="16"/>
      <c r="H375" s="16"/>
      <c r="I375" s="16"/>
      <c r="J375" s="16"/>
      <c r="K375" s="16"/>
      <c r="L375" s="18"/>
    </row>
    <row r="376" spans="1:12" x14ac:dyDescent="0.25">
      <c r="A376" s="24"/>
      <c r="B376" s="16"/>
      <c r="C376" s="16"/>
      <c r="D376" s="17"/>
      <c r="E376" s="16"/>
      <c r="F376" s="16"/>
      <c r="G376" s="16"/>
      <c r="H376" s="16"/>
      <c r="I376" s="16"/>
      <c r="J376" s="16"/>
      <c r="K376" s="16"/>
      <c r="L376" s="18"/>
    </row>
    <row r="377" spans="1:12" x14ac:dyDescent="0.25">
      <c r="A377" s="24"/>
      <c r="B377" s="16"/>
      <c r="C377" s="16"/>
      <c r="D377" s="17"/>
      <c r="E377" s="16"/>
      <c r="F377" s="16"/>
      <c r="G377" s="16"/>
      <c r="H377" s="16"/>
      <c r="I377" s="16"/>
      <c r="J377" s="16"/>
      <c r="K377" s="16"/>
      <c r="L377" s="18"/>
    </row>
    <row r="378" spans="1:12" x14ac:dyDescent="0.25">
      <c r="A378" s="24"/>
      <c r="B378" s="16"/>
      <c r="C378" s="16"/>
      <c r="D378" s="17"/>
      <c r="E378" s="16"/>
      <c r="F378" s="16"/>
      <c r="G378" s="16"/>
      <c r="H378" s="16"/>
      <c r="I378" s="16"/>
      <c r="J378" s="16"/>
      <c r="K378" s="16"/>
      <c r="L378" s="18"/>
    </row>
    <row r="379" spans="1:12" x14ac:dyDescent="0.25">
      <c r="A379" s="24"/>
      <c r="B379" s="16"/>
      <c r="C379" s="16"/>
      <c r="D379" s="17"/>
      <c r="E379" s="16"/>
      <c r="F379" s="16"/>
      <c r="G379" s="16"/>
      <c r="H379" s="16"/>
      <c r="I379" s="16"/>
      <c r="J379" s="16"/>
      <c r="K379" s="16"/>
      <c r="L379" s="18"/>
    </row>
    <row r="380" spans="1:12" x14ac:dyDescent="0.25">
      <c r="A380" s="24"/>
      <c r="B380" s="16"/>
      <c r="C380" s="16"/>
      <c r="D380" s="17"/>
      <c r="E380" s="16"/>
      <c r="F380" s="16"/>
      <c r="G380" s="16"/>
      <c r="H380" s="16"/>
      <c r="I380" s="16"/>
      <c r="J380" s="16"/>
      <c r="K380" s="16"/>
      <c r="L380" s="18"/>
    </row>
    <row r="381" spans="1:12" x14ac:dyDescent="0.25">
      <c r="A381" s="24"/>
      <c r="B381" s="16"/>
      <c r="C381" s="16"/>
      <c r="D381" s="17"/>
      <c r="E381" s="16"/>
      <c r="F381" s="16"/>
      <c r="G381" s="16"/>
      <c r="H381" s="16"/>
      <c r="I381" s="16"/>
      <c r="J381" s="16"/>
      <c r="K381" s="16"/>
      <c r="L381" s="18"/>
    </row>
    <row r="382" spans="1:12" x14ac:dyDescent="0.25">
      <c r="A382" s="24"/>
      <c r="B382" s="16"/>
      <c r="C382" s="16"/>
      <c r="D382" s="17"/>
      <c r="E382" s="16"/>
      <c r="F382" s="16"/>
      <c r="G382" s="16"/>
      <c r="H382" s="16"/>
      <c r="I382" s="16"/>
      <c r="J382" s="16"/>
      <c r="K382" s="16"/>
      <c r="L382" s="18"/>
    </row>
    <row r="383" spans="1:12" x14ac:dyDescent="0.25">
      <c r="A383" s="24"/>
      <c r="B383" s="16"/>
      <c r="C383" s="16"/>
      <c r="D383" s="17"/>
      <c r="E383" s="16"/>
      <c r="F383" s="16"/>
      <c r="G383" s="16"/>
      <c r="H383" s="16"/>
      <c r="I383" s="16"/>
      <c r="J383" s="16"/>
      <c r="K383" s="16"/>
      <c r="L383" s="18"/>
    </row>
    <row r="384" spans="1:12" x14ac:dyDescent="0.25">
      <c r="A384" s="24"/>
      <c r="B384" s="16"/>
      <c r="C384" s="16"/>
      <c r="D384" s="17"/>
      <c r="E384" s="16"/>
      <c r="F384" s="16"/>
      <c r="G384" s="16"/>
      <c r="H384" s="16"/>
      <c r="I384" s="16"/>
      <c r="J384" s="16"/>
      <c r="K384" s="16"/>
      <c r="L384" s="18"/>
    </row>
    <row r="385" spans="1:12" x14ac:dyDescent="0.25">
      <c r="A385" s="24"/>
      <c r="B385" s="16"/>
      <c r="C385" s="16"/>
      <c r="D385" s="17"/>
      <c r="E385" s="16"/>
      <c r="F385" s="16"/>
      <c r="G385" s="16"/>
      <c r="H385" s="16"/>
      <c r="I385" s="16"/>
      <c r="J385" s="16"/>
      <c r="K385" s="16"/>
      <c r="L385" s="18"/>
    </row>
    <row r="386" spans="1:12" x14ac:dyDescent="0.25">
      <c r="A386" s="24"/>
      <c r="B386" s="16"/>
      <c r="C386" s="16"/>
      <c r="D386" s="17"/>
      <c r="E386" s="16"/>
      <c r="F386" s="16"/>
      <c r="G386" s="16"/>
      <c r="H386" s="16"/>
      <c r="I386" s="16"/>
      <c r="J386" s="16"/>
      <c r="K386" s="16"/>
      <c r="L386" s="18"/>
    </row>
    <row r="387" spans="1:12" x14ac:dyDescent="0.25">
      <c r="A387" s="24"/>
      <c r="B387" s="16"/>
      <c r="C387" s="16"/>
      <c r="D387" s="17"/>
      <c r="E387" s="16"/>
      <c r="F387" s="16"/>
      <c r="G387" s="16"/>
      <c r="H387" s="16"/>
      <c r="I387" s="16"/>
      <c r="J387" s="16"/>
      <c r="K387" s="16"/>
      <c r="L387" s="18"/>
    </row>
    <row r="388" spans="1:12" x14ac:dyDescent="0.25">
      <c r="A388" s="24"/>
      <c r="B388" s="16"/>
      <c r="C388" s="16"/>
      <c r="D388" s="17"/>
      <c r="E388" s="16"/>
      <c r="F388" s="16"/>
      <c r="G388" s="16"/>
      <c r="H388" s="16"/>
      <c r="I388" s="16"/>
      <c r="J388" s="16"/>
      <c r="K388" s="16"/>
      <c r="L388" s="18"/>
    </row>
    <row r="389" spans="1:12" x14ac:dyDescent="0.25">
      <c r="A389" s="24"/>
      <c r="B389" s="16"/>
      <c r="C389" s="16"/>
      <c r="D389" s="17"/>
      <c r="E389" s="16"/>
      <c r="F389" s="16"/>
      <c r="G389" s="16"/>
      <c r="H389" s="16"/>
      <c r="I389" s="16"/>
      <c r="J389" s="16"/>
      <c r="K389" s="16"/>
      <c r="L389" s="18"/>
    </row>
    <row r="390" spans="1:12" x14ac:dyDescent="0.25">
      <c r="A390" s="24"/>
      <c r="B390" s="16"/>
      <c r="C390" s="16"/>
      <c r="D390" s="17"/>
      <c r="E390" s="16"/>
      <c r="F390" s="16"/>
      <c r="G390" s="16"/>
      <c r="H390" s="16"/>
      <c r="I390" s="16"/>
      <c r="J390" s="16"/>
      <c r="K390" s="16"/>
      <c r="L390" s="18"/>
    </row>
    <row r="391" spans="1:12" x14ac:dyDescent="0.25">
      <c r="A391" s="24"/>
      <c r="B391" s="16"/>
      <c r="C391" s="16"/>
      <c r="D391" s="17"/>
      <c r="E391" s="16"/>
      <c r="F391" s="16"/>
      <c r="G391" s="16"/>
      <c r="H391" s="16"/>
      <c r="I391" s="16"/>
      <c r="J391" s="16"/>
      <c r="K391" s="16"/>
      <c r="L391" s="18"/>
    </row>
    <row r="392" spans="1:12" x14ac:dyDescent="0.25">
      <c r="A392" s="24"/>
      <c r="B392" s="16"/>
      <c r="C392" s="16"/>
      <c r="D392" s="17"/>
      <c r="E392" s="16"/>
      <c r="F392" s="16"/>
      <c r="G392" s="16"/>
      <c r="H392" s="16"/>
      <c r="I392" s="16"/>
      <c r="J392" s="16"/>
      <c r="K392" s="16"/>
      <c r="L392" s="18"/>
    </row>
    <row r="393" spans="1:12" x14ac:dyDescent="0.25">
      <c r="A393" s="24"/>
      <c r="B393" s="16"/>
      <c r="C393" s="16"/>
      <c r="D393" s="17"/>
      <c r="E393" s="16"/>
      <c r="F393" s="16"/>
      <c r="G393" s="16"/>
      <c r="H393" s="16"/>
      <c r="I393" s="16"/>
      <c r="J393" s="16"/>
      <c r="K393" s="16"/>
      <c r="L393" s="18"/>
    </row>
    <row r="394" spans="1:12" x14ac:dyDescent="0.25">
      <c r="A394" s="24"/>
      <c r="B394" s="16"/>
      <c r="C394" s="16"/>
      <c r="D394" s="17"/>
      <c r="E394" s="16"/>
      <c r="F394" s="16"/>
      <c r="G394" s="16"/>
      <c r="H394" s="16"/>
      <c r="I394" s="16"/>
      <c r="J394" s="16"/>
      <c r="K394" s="16"/>
      <c r="L394" s="18"/>
    </row>
    <row r="395" spans="1:12" x14ac:dyDescent="0.25">
      <c r="A395" s="24"/>
      <c r="B395" s="16"/>
      <c r="C395" s="16"/>
      <c r="D395" s="17"/>
      <c r="E395" s="16"/>
      <c r="F395" s="16"/>
      <c r="G395" s="16"/>
      <c r="H395" s="16"/>
      <c r="I395" s="16"/>
      <c r="J395" s="16"/>
      <c r="K395" s="16"/>
      <c r="L395" s="18"/>
    </row>
    <row r="396" spans="1:12" x14ac:dyDescent="0.25">
      <c r="A396" s="24"/>
      <c r="B396" s="16"/>
      <c r="C396" s="16"/>
      <c r="D396" s="17"/>
      <c r="E396" s="16"/>
      <c r="F396" s="16"/>
      <c r="G396" s="16"/>
      <c r="H396" s="16"/>
      <c r="I396" s="16"/>
      <c r="J396" s="16"/>
      <c r="K396" s="16"/>
      <c r="L396" s="18"/>
    </row>
    <row r="397" spans="1:12" x14ac:dyDescent="0.25">
      <c r="A397" s="24"/>
      <c r="B397" s="16"/>
      <c r="C397" s="16"/>
      <c r="D397" s="17"/>
      <c r="E397" s="16"/>
      <c r="F397" s="16"/>
      <c r="G397" s="16"/>
      <c r="H397" s="16"/>
      <c r="I397" s="16"/>
      <c r="J397" s="16"/>
      <c r="K397" s="16"/>
      <c r="L397" s="18"/>
    </row>
    <row r="398" spans="1:12" x14ac:dyDescent="0.25">
      <c r="A398" s="24"/>
      <c r="B398" s="16"/>
      <c r="C398" s="16"/>
      <c r="D398" s="17"/>
      <c r="E398" s="16"/>
      <c r="F398" s="16"/>
      <c r="G398" s="16"/>
      <c r="H398" s="16"/>
      <c r="I398" s="16"/>
      <c r="J398" s="16"/>
      <c r="K398" s="16"/>
      <c r="L398" s="18"/>
    </row>
    <row r="399" spans="1:12" x14ac:dyDescent="0.25">
      <c r="A399" s="24"/>
      <c r="B399" s="16"/>
      <c r="C399" s="16"/>
      <c r="D399" s="17"/>
      <c r="E399" s="16"/>
      <c r="F399" s="16"/>
      <c r="G399" s="16"/>
      <c r="H399" s="16"/>
      <c r="I399" s="16"/>
      <c r="J399" s="16"/>
      <c r="K399" s="16"/>
      <c r="L399" s="18"/>
    </row>
    <row r="400" spans="1:12" x14ac:dyDescent="0.25">
      <c r="A400" s="24"/>
      <c r="B400" s="16"/>
      <c r="C400" s="16"/>
      <c r="D400" s="17"/>
      <c r="E400" s="16"/>
      <c r="F400" s="16"/>
      <c r="G400" s="16"/>
      <c r="H400" s="16"/>
      <c r="I400" s="16"/>
      <c r="J400" s="16"/>
      <c r="K400" s="16"/>
      <c r="L400" s="18"/>
    </row>
    <row r="401" spans="1:12" x14ac:dyDescent="0.25">
      <c r="A401" s="24"/>
      <c r="B401" s="16"/>
      <c r="C401" s="16"/>
      <c r="D401" s="17"/>
      <c r="E401" s="16"/>
      <c r="F401" s="16"/>
      <c r="G401" s="16"/>
      <c r="H401" s="16"/>
      <c r="I401" s="16"/>
      <c r="J401" s="16"/>
      <c r="K401" s="16"/>
      <c r="L401" s="18"/>
    </row>
    <row r="402" spans="1:12" x14ac:dyDescent="0.25">
      <c r="A402" s="24"/>
      <c r="B402" s="16"/>
      <c r="C402" s="16"/>
      <c r="D402" s="17"/>
      <c r="E402" s="16"/>
      <c r="F402" s="16"/>
      <c r="G402" s="16"/>
      <c r="H402" s="16"/>
      <c r="I402" s="16"/>
      <c r="J402" s="16"/>
      <c r="K402" s="16"/>
      <c r="L402" s="18"/>
    </row>
    <row r="403" spans="1:12" x14ac:dyDescent="0.25">
      <c r="A403" s="24"/>
      <c r="B403" s="16"/>
      <c r="C403" s="16"/>
      <c r="D403" s="17"/>
      <c r="E403" s="16"/>
      <c r="F403" s="16"/>
      <c r="G403" s="16"/>
      <c r="H403" s="16"/>
      <c r="I403" s="16"/>
      <c r="J403" s="16"/>
      <c r="K403" s="16"/>
      <c r="L403" s="18"/>
    </row>
    <row r="404" spans="1:12" x14ac:dyDescent="0.25">
      <c r="A404" s="24"/>
      <c r="B404" s="16"/>
      <c r="C404" s="16"/>
      <c r="D404" s="17"/>
      <c r="E404" s="16"/>
      <c r="F404" s="16"/>
      <c r="G404" s="16"/>
      <c r="H404" s="16"/>
      <c r="I404" s="16"/>
      <c r="J404" s="16"/>
      <c r="K404" s="16"/>
      <c r="L404" s="18"/>
    </row>
    <row r="405" spans="1:12" x14ac:dyDescent="0.25">
      <c r="A405" s="24"/>
      <c r="B405" s="16"/>
      <c r="C405" s="16"/>
      <c r="D405" s="17"/>
      <c r="E405" s="16"/>
      <c r="F405" s="16"/>
      <c r="G405" s="16"/>
      <c r="H405" s="16"/>
      <c r="I405" s="16"/>
      <c r="J405" s="16"/>
      <c r="K405" s="16"/>
      <c r="L405" s="18"/>
    </row>
    <row r="406" spans="1:12" x14ac:dyDescent="0.25">
      <c r="A406" s="24"/>
      <c r="B406" s="16"/>
      <c r="C406" s="16"/>
      <c r="D406" s="17"/>
      <c r="E406" s="16"/>
      <c r="F406" s="16"/>
      <c r="G406" s="16"/>
      <c r="H406" s="16"/>
      <c r="I406" s="16"/>
      <c r="J406" s="16"/>
      <c r="K406" s="16"/>
      <c r="L406" s="18"/>
    </row>
    <row r="407" spans="1:12" x14ac:dyDescent="0.25">
      <c r="A407" s="24"/>
      <c r="B407" s="16"/>
      <c r="C407" s="16"/>
      <c r="D407" s="17"/>
      <c r="E407" s="16"/>
      <c r="F407" s="16"/>
      <c r="G407" s="16"/>
      <c r="H407" s="16"/>
      <c r="I407" s="16"/>
      <c r="J407" s="16"/>
      <c r="K407" s="16"/>
      <c r="L407" s="18"/>
    </row>
    <row r="408" spans="1:12" x14ac:dyDescent="0.25">
      <c r="A408" s="24"/>
      <c r="B408" s="16"/>
      <c r="C408" s="16"/>
      <c r="D408" s="17"/>
      <c r="E408" s="16"/>
      <c r="F408" s="16"/>
      <c r="G408" s="16"/>
      <c r="H408" s="16"/>
      <c r="I408" s="16"/>
      <c r="J408" s="16"/>
      <c r="K408" s="16"/>
      <c r="L408" s="18"/>
    </row>
    <row r="409" spans="1:12" x14ac:dyDescent="0.25">
      <c r="A409" s="24"/>
      <c r="B409" s="16"/>
      <c r="C409" s="16"/>
      <c r="D409" s="17"/>
      <c r="E409" s="16"/>
      <c r="F409" s="16"/>
      <c r="G409" s="16"/>
      <c r="H409" s="16"/>
      <c r="I409" s="16"/>
      <c r="J409" s="16"/>
      <c r="K409" s="16"/>
      <c r="L409" s="18"/>
    </row>
    <row r="410" spans="1:12" x14ac:dyDescent="0.25">
      <c r="A410" s="24"/>
      <c r="B410" s="16"/>
      <c r="C410" s="16"/>
      <c r="D410" s="17"/>
      <c r="E410" s="16"/>
      <c r="F410" s="16"/>
      <c r="G410" s="16"/>
      <c r="H410" s="16"/>
      <c r="I410" s="16"/>
      <c r="J410" s="16"/>
      <c r="K410" s="16"/>
      <c r="L410" s="18"/>
    </row>
    <row r="411" spans="1:12" x14ac:dyDescent="0.25">
      <c r="A411" s="24"/>
      <c r="B411" s="16"/>
      <c r="C411" s="16"/>
      <c r="D411" s="17"/>
      <c r="E411" s="16"/>
      <c r="F411" s="16"/>
      <c r="G411" s="16"/>
      <c r="H411" s="16"/>
      <c r="I411" s="16"/>
      <c r="J411" s="16"/>
      <c r="K411" s="16"/>
      <c r="L411" s="18"/>
    </row>
    <row r="412" spans="1:12" x14ac:dyDescent="0.25">
      <c r="A412" s="24"/>
      <c r="B412" s="16"/>
      <c r="C412" s="16"/>
      <c r="D412" s="17"/>
      <c r="E412" s="16"/>
      <c r="F412" s="16"/>
      <c r="G412" s="16"/>
      <c r="H412" s="16"/>
      <c r="I412" s="16"/>
      <c r="J412" s="16"/>
      <c r="K412" s="16"/>
      <c r="L412" s="18"/>
    </row>
    <row r="413" spans="1:12" x14ac:dyDescent="0.25">
      <c r="A413" s="24"/>
      <c r="B413" s="16"/>
      <c r="C413" s="16"/>
      <c r="D413" s="17"/>
      <c r="E413" s="16"/>
      <c r="F413" s="16"/>
      <c r="G413" s="16"/>
      <c r="H413" s="16"/>
      <c r="I413" s="16"/>
      <c r="J413" s="16"/>
      <c r="K413" s="16"/>
      <c r="L413" s="18"/>
    </row>
    <row r="414" spans="1:12" x14ac:dyDescent="0.25">
      <c r="A414" s="24"/>
      <c r="B414" s="16"/>
      <c r="C414" s="16"/>
      <c r="D414" s="17"/>
      <c r="E414" s="16"/>
      <c r="F414" s="16"/>
      <c r="G414" s="16"/>
      <c r="H414" s="16"/>
      <c r="I414" s="16"/>
      <c r="J414" s="16"/>
      <c r="K414" s="16"/>
      <c r="L414" s="18"/>
    </row>
    <row r="415" spans="1:12" x14ac:dyDescent="0.25">
      <c r="A415" s="24"/>
      <c r="B415" s="16"/>
      <c r="C415" s="16"/>
      <c r="D415" s="17"/>
      <c r="E415" s="16"/>
      <c r="F415" s="16"/>
      <c r="G415" s="16"/>
      <c r="H415" s="16"/>
      <c r="I415" s="16"/>
      <c r="J415" s="16"/>
      <c r="K415" s="16"/>
      <c r="L415" s="18"/>
    </row>
    <row r="416" spans="1:12" x14ac:dyDescent="0.25">
      <c r="A416" s="24"/>
      <c r="B416" s="16"/>
      <c r="C416" s="16"/>
      <c r="D416" s="17"/>
      <c r="E416" s="16"/>
      <c r="F416" s="16"/>
      <c r="G416" s="16"/>
      <c r="H416" s="16"/>
      <c r="I416" s="16"/>
      <c r="J416" s="16"/>
      <c r="K416" s="16"/>
      <c r="L416" s="18"/>
    </row>
    <row r="417" spans="1:12" x14ac:dyDescent="0.25">
      <c r="A417" s="24"/>
      <c r="B417" s="16"/>
      <c r="C417" s="16"/>
      <c r="D417" s="17"/>
      <c r="E417" s="16"/>
      <c r="F417" s="16"/>
      <c r="G417" s="16"/>
      <c r="H417" s="16"/>
      <c r="I417" s="16"/>
      <c r="J417" s="16"/>
      <c r="K417" s="16"/>
      <c r="L417" s="18"/>
    </row>
    <row r="418" spans="1:12" x14ac:dyDescent="0.25">
      <c r="A418" s="24"/>
      <c r="B418" s="16"/>
      <c r="C418" s="16"/>
      <c r="D418" s="17"/>
      <c r="E418" s="16"/>
      <c r="F418" s="16"/>
      <c r="G418" s="16"/>
      <c r="H418" s="16"/>
      <c r="I418" s="16"/>
      <c r="J418" s="16"/>
      <c r="K418" s="16"/>
      <c r="L418" s="18"/>
    </row>
    <row r="419" spans="1:12" x14ac:dyDescent="0.25">
      <c r="A419" s="24"/>
      <c r="B419" s="16"/>
      <c r="C419" s="16"/>
      <c r="D419" s="17"/>
      <c r="E419" s="16"/>
      <c r="F419" s="16"/>
      <c r="G419" s="16"/>
      <c r="H419" s="16"/>
      <c r="I419" s="16"/>
      <c r="J419" s="16"/>
      <c r="K419" s="16"/>
      <c r="L419" s="18"/>
    </row>
    <row r="420" spans="1:12" x14ac:dyDescent="0.25">
      <c r="A420" s="24"/>
      <c r="B420" s="16"/>
      <c r="C420" s="16"/>
      <c r="D420" s="17"/>
      <c r="E420" s="16"/>
      <c r="F420" s="16"/>
      <c r="G420" s="16"/>
      <c r="H420" s="16"/>
      <c r="I420" s="16"/>
      <c r="J420" s="16"/>
      <c r="K420" s="16"/>
      <c r="L420" s="18"/>
    </row>
    <row r="421" spans="1:12" x14ac:dyDescent="0.25">
      <c r="A421" s="24"/>
      <c r="B421" s="16"/>
      <c r="C421" s="16"/>
      <c r="D421" s="17"/>
      <c r="E421" s="16"/>
      <c r="F421" s="16"/>
      <c r="G421" s="16"/>
      <c r="H421" s="16"/>
      <c r="I421" s="16"/>
      <c r="J421" s="16"/>
      <c r="K421" s="16"/>
      <c r="L421" s="18"/>
    </row>
    <row r="422" spans="1:12" x14ac:dyDescent="0.25">
      <c r="A422" s="24"/>
      <c r="B422" s="16"/>
      <c r="C422" s="16"/>
      <c r="D422" s="17"/>
      <c r="E422" s="16"/>
      <c r="F422" s="16"/>
      <c r="G422" s="16"/>
      <c r="H422" s="16"/>
      <c r="I422" s="16"/>
      <c r="J422" s="16"/>
      <c r="K422" s="16"/>
      <c r="L422" s="18"/>
    </row>
    <row r="423" spans="1:12" x14ac:dyDescent="0.25">
      <c r="A423" s="24"/>
      <c r="B423" s="16"/>
      <c r="C423" s="16"/>
      <c r="D423" s="17"/>
      <c r="E423" s="16"/>
      <c r="F423" s="16"/>
      <c r="G423" s="16"/>
      <c r="H423" s="16"/>
      <c r="I423" s="16"/>
      <c r="J423" s="16"/>
      <c r="K423" s="16"/>
      <c r="L423" s="18"/>
    </row>
    <row r="424" spans="1:12" x14ac:dyDescent="0.25">
      <c r="A424" s="24"/>
      <c r="B424" s="16"/>
      <c r="C424" s="16"/>
      <c r="D424" s="17"/>
      <c r="E424" s="16"/>
      <c r="F424" s="16"/>
      <c r="G424" s="16"/>
      <c r="H424" s="16"/>
      <c r="I424" s="16"/>
      <c r="J424" s="16"/>
      <c r="K424" s="16"/>
      <c r="L424" s="18"/>
    </row>
    <row r="425" spans="1:12" x14ac:dyDescent="0.25">
      <c r="A425" s="24"/>
      <c r="B425" s="16"/>
      <c r="C425" s="16"/>
      <c r="D425" s="17"/>
      <c r="E425" s="16"/>
      <c r="F425" s="16"/>
      <c r="G425" s="16"/>
      <c r="H425" s="16"/>
      <c r="I425" s="16"/>
      <c r="J425" s="16"/>
      <c r="K425" s="16"/>
      <c r="L425" s="18"/>
    </row>
    <row r="426" spans="1:12" x14ac:dyDescent="0.25">
      <c r="A426" s="24"/>
      <c r="B426" s="16"/>
      <c r="C426" s="16"/>
      <c r="D426" s="17"/>
      <c r="E426" s="16"/>
      <c r="F426" s="16"/>
      <c r="G426" s="16"/>
      <c r="H426" s="16"/>
      <c r="I426" s="16"/>
      <c r="J426" s="16"/>
      <c r="K426" s="16"/>
      <c r="L426" s="18"/>
    </row>
    <row r="427" spans="1:12" x14ac:dyDescent="0.25">
      <c r="A427" s="24"/>
      <c r="B427" s="16"/>
      <c r="C427" s="16"/>
      <c r="D427" s="17"/>
      <c r="E427" s="16"/>
      <c r="F427" s="16"/>
      <c r="G427" s="16"/>
      <c r="H427" s="16"/>
      <c r="I427" s="16"/>
      <c r="J427" s="16"/>
      <c r="K427" s="16"/>
      <c r="L427" s="18"/>
    </row>
    <row r="428" spans="1:12" x14ac:dyDescent="0.25">
      <c r="A428" s="24"/>
      <c r="B428" s="16"/>
      <c r="C428" s="16"/>
      <c r="D428" s="17"/>
      <c r="E428" s="16"/>
      <c r="F428" s="16"/>
      <c r="G428" s="16"/>
      <c r="H428" s="16"/>
      <c r="I428" s="16"/>
      <c r="J428" s="16"/>
      <c r="K428" s="16"/>
      <c r="L428" s="18"/>
    </row>
    <row r="429" spans="1:12" x14ac:dyDescent="0.25">
      <c r="A429" s="24"/>
      <c r="B429" s="16"/>
      <c r="C429" s="16"/>
      <c r="D429" s="17"/>
      <c r="E429" s="16"/>
      <c r="F429" s="16"/>
      <c r="G429" s="16"/>
      <c r="H429" s="16"/>
      <c r="I429" s="16"/>
      <c r="J429" s="16"/>
      <c r="K429" s="16"/>
      <c r="L429" s="18"/>
    </row>
    <row r="430" spans="1:12" x14ac:dyDescent="0.25">
      <c r="A430" s="24"/>
      <c r="B430" s="16"/>
      <c r="C430" s="16"/>
      <c r="D430" s="17"/>
      <c r="E430" s="16"/>
      <c r="F430" s="16"/>
      <c r="G430" s="16"/>
      <c r="H430" s="16"/>
      <c r="I430" s="16"/>
      <c r="J430" s="16"/>
      <c r="K430" s="16"/>
      <c r="L430" s="18"/>
    </row>
    <row r="431" spans="1:12" x14ac:dyDescent="0.25">
      <c r="A431" s="24"/>
      <c r="B431" s="16"/>
      <c r="C431" s="16"/>
      <c r="D431" s="17"/>
      <c r="E431" s="16"/>
      <c r="F431" s="16"/>
      <c r="G431" s="16"/>
      <c r="H431" s="16"/>
      <c r="I431" s="16"/>
      <c r="J431" s="16"/>
      <c r="K431" s="16"/>
      <c r="L431" s="18"/>
    </row>
    <row r="432" spans="1:12" x14ac:dyDescent="0.25">
      <c r="A432" s="24"/>
      <c r="B432" s="16"/>
      <c r="C432" s="16"/>
      <c r="D432" s="17"/>
      <c r="E432" s="16"/>
      <c r="F432" s="16"/>
      <c r="G432" s="16"/>
      <c r="H432" s="16"/>
      <c r="I432" s="16"/>
      <c r="J432" s="16"/>
      <c r="K432" s="16"/>
      <c r="L432" s="18"/>
    </row>
    <row r="433" spans="1:12" x14ac:dyDescent="0.25">
      <c r="A433" s="24"/>
      <c r="B433" s="16"/>
      <c r="C433" s="16"/>
      <c r="D433" s="17"/>
      <c r="E433" s="16"/>
      <c r="F433" s="16"/>
      <c r="G433" s="16"/>
      <c r="H433" s="16"/>
      <c r="I433" s="16"/>
      <c r="J433" s="16"/>
      <c r="K433" s="16"/>
      <c r="L433" s="18"/>
    </row>
    <row r="434" spans="1:12" x14ac:dyDescent="0.25">
      <c r="A434" s="24"/>
      <c r="B434" s="16"/>
      <c r="C434" s="16"/>
      <c r="D434" s="17"/>
      <c r="E434" s="16"/>
      <c r="F434" s="16"/>
      <c r="G434" s="16"/>
      <c r="H434" s="16"/>
      <c r="I434" s="16"/>
      <c r="J434" s="16"/>
      <c r="K434" s="16"/>
      <c r="L434" s="18"/>
    </row>
    <row r="435" spans="1:12" x14ac:dyDescent="0.25">
      <c r="A435" s="24"/>
      <c r="B435" s="16"/>
      <c r="C435" s="16"/>
      <c r="D435" s="17"/>
      <c r="E435" s="16"/>
      <c r="F435" s="16"/>
      <c r="G435" s="16"/>
      <c r="H435" s="16"/>
      <c r="I435" s="16"/>
      <c r="J435" s="16"/>
      <c r="K435" s="16"/>
      <c r="L435" s="18"/>
    </row>
    <row r="436" spans="1:12" x14ac:dyDescent="0.25">
      <c r="A436" s="24"/>
      <c r="B436" s="16"/>
      <c r="C436" s="16"/>
      <c r="D436" s="17"/>
      <c r="E436" s="16"/>
      <c r="F436" s="16"/>
      <c r="G436" s="16"/>
      <c r="H436" s="16"/>
      <c r="I436" s="16"/>
      <c r="J436" s="16"/>
      <c r="K436" s="16"/>
      <c r="L436" s="18"/>
    </row>
    <row r="437" spans="1:12" x14ac:dyDescent="0.25">
      <c r="A437" s="24"/>
      <c r="B437" s="16"/>
      <c r="C437" s="16"/>
      <c r="D437" s="17"/>
      <c r="E437" s="16"/>
      <c r="F437" s="16"/>
      <c r="G437" s="16"/>
      <c r="H437" s="16"/>
      <c r="I437" s="16"/>
      <c r="J437" s="16"/>
      <c r="K437" s="16"/>
      <c r="L437" s="18"/>
    </row>
    <row r="438" spans="1:12" x14ac:dyDescent="0.25">
      <c r="A438" s="24"/>
      <c r="B438" s="16"/>
      <c r="C438" s="16"/>
      <c r="D438" s="17"/>
      <c r="E438" s="16"/>
      <c r="F438" s="16"/>
      <c r="G438" s="16"/>
      <c r="H438" s="16"/>
      <c r="I438" s="16"/>
      <c r="J438" s="16"/>
      <c r="K438" s="16"/>
      <c r="L438" s="18"/>
    </row>
    <row r="439" spans="1:12" x14ac:dyDescent="0.25">
      <c r="A439" s="24"/>
      <c r="B439" s="16"/>
      <c r="C439" s="16"/>
      <c r="D439" s="17"/>
      <c r="E439" s="16"/>
      <c r="F439" s="16"/>
      <c r="G439" s="16"/>
      <c r="H439" s="16"/>
      <c r="I439" s="16"/>
      <c r="J439" s="16"/>
      <c r="K439" s="16"/>
      <c r="L439" s="18"/>
    </row>
    <row r="440" spans="1:12" x14ac:dyDescent="0.25">
      <c r="A440" s="24"/>
      <c r="B440" s="16"/>
      <c r="C440" s="16"/>
      <c r="D440" s="17"/>
      <c r="E440" s="16"/>
      <c r="F440" s="16"/>
      <c r="G440" s="16"/>
      <c r="H440" s="16"/>
      <c r="I440" s="16"/>
      <c r="J440" s="16"/>
      <c r="K440" s="16"/>
      <c r="L440" s="18"/>
    </row>
    <row r="441" spans="1:12" x14ac:dyDescent="0.25">
      <c r="A441" s="24"/>
      <c r="B441" s="16"/>
      <c r="C441" s="16"/>
      <c r="D441" s="17"/>
      <c r="E441" s="16"/>
      <c r="F441" s="16"/>
      <c r="G441" s="16"/>
      <c r="H441" s="16"/>
      <c r="I441" s="16"/>
      <c r="J441" s="16"/>
      <c r="K441" s="16"/>
      <c r="L441" s="18"/>
    </row>
    <row r="442" spans="1:12" x14ac:dyDescent="0.25">
      <c r="A442" s="24"/>
      <c r="B442" s="16"/>
      <c r="C442" s="16"/>
      <c r="D442" s="17"/>
      <c r="E442" s="16"/>
      <c r="F442" s="16"/>
      <c r="G442" s="16"/>
      <c r="H442" s="16"/>
      <c r="I442" s="16"/>
      <c r="J442" s="16"/>
      <c r="K442" s="16"/>
      <c r="L442" s="18"/>
    </row>
    <row r="443" spans="1:12" x14ac:dyDescent="0.25">
      <c r="A443" s="24"/>
      <c r="B443" s="16"/>
      <c r="C443" s="16"/>
      <c r="D443" s="17"/>
      <c r="E443" s="16"/>
      <c r="F443" s="16"/>
      <c r="G443" s="16"/>
      <c r="H443" s="16"/>
      <c r="I443" s="16"/>
      <c r="J443" s="16"/>
      <c r="K443" s="16"/>
      <c r="L443" s="18"/>
    </row>
    <row r="444" spans="1:12" x14ac:dyDescent="0.25">
      <c r="A444" s="24"/>
      <c r="B444" s="16"/>
      <c r="C444" s="16"/>
      <c r="D444" s="17"/>
      <c r="E444" s="16"/>
      <c r="F444" s="16"/>
      <c r="G444" s="16"/>
      <c r="H444" s="16"/>
      <c r="I444" s="16"/>
      <c r="J444" s="16"/>
      <c r="K444" s="16"/>
      <c r="L444" s="18"/>
    </row>
    <row r="445" spans="1:12" x14ac:dyDescent="0.25">
      <c r="A445" s="24"/>
      <c r="B445" s="16"/>
      <c r="C445" s="16"/>
      <c r="D445" s="17"/>
      <c r="E445" s="16"/>
      <c r="F445" s="16"/>
      <c r="G445" s="16"/>
      <c r="H445" s="16"/>
      <c r="I445" s="16"/>
      <c r="J445" s="16"/>
      <c r="K445" s="16"/>
      <c r="L445" s="18"/>
    </row>
    <row r="446" spans="1:12" x14ac:dyDescent="0.25">
      <c r="A446" s="24"/>
      <c r="B446" s="16"/>
      <c r="C446" s="16"/>
      <c r="D446" s="17"/>
      <c r="E446" s="16"/>
      <c r="F446" s="16"/>
      <c r="G446" s="16"/>
      <c r="H446" s="16"/>
      <c r="I446" s="16"/>
      <c r="J446" s="16"/>
      <c r="K446" s="16"/>
      <c r="L446" s="18"/>
    </row>
    <row r="447" spans="1:12" x14ac:dyDescent="0.25">
      <c r="A447" s="24"/>
      <c r="B447" s="16"/>
      <c r="C447" s="16"/>
      <c r="D447" s="17"/>
      <c r="E447" s="16"/>
      <c r="F447" s="16"/>
      <c r="G447" s="16"/>
      <c r="H447" s="16"/>
      <c r="I447" s="16"/>
      <c r="J447" s="16"/>
      <c r="K447" s="16"/>
      <c r="L447" s="18"/>
    </row>
    <row r="448" spans="1:12" x14ac:dyDescent="0.25">
      <c r="A448" s="24"/>
      <c r="B448" s="16"/>
      <c r="C448" s="16"/>
      <c r="D448" s="17"/>
      <c r="E448" s="16"/>
      <c r="F448" s="16"/>
      <c r="G448" s="16"/>
      <c r="H448" s="16"/>
      <c r="I448" s="16"/>
      <c r="J448" s="16"/>
      <c r="K448" s="16"/>
      <c r="L448" s="18"/>
    </row>
    <row r="449" spans="1:12" x14ac:dyDescent="0.25">
      <c r="A449" s="24"/>
      <c r="B449" s="16"/>
      <c r="C449" s="16"/>
      <c r="D449" s="17"/>
      <c r="E449" s="16"/>
      <c r="F449" s="16"/>
      <c r="G449" s="16"/>
      <c r="H449" s="16"/>
      <c r="I449" s="16"/>
      <c r="J449" s="16"/>
      <c r="K449" s="16"/>
      <c r="L449" s="18"/>
    </row>
    <row r="450" spans="1:12" x14ac:dyDescent="0.25">
      <c r="A450" s="24"/>
      <c r="B450" s="16"/>
      <c r="C450" s="16"/>
      <c r="D450" s="17"/>
      <c r="E450" s="16"/>
      <c r="F450" s="16"/>
      <c r="G450" s="16"/>
      <c r="H450" s="16"/>
      <c r="I450" s="16"/>
      <c r="J450" s="16"/>
      <c r="K450" s="16"/>
      <c r="L450" s="18"/>
    </row>
    <row r="451" spans="1:12" x14ac:dyDescent="0.25">
      <c r="A451" s="24"/>
      <c r="B451" s="16"/>
      <c r="C451" s="16"/>
      <c r="D451" s="17"/>
      <c r="E451" s="16"/>
      <c r="F451" s="16"/>
      <c r="G451" s="16"/>
      <c r="H451" s="16"/>
      <c r="I451" s="16"/>
      <c r="J451" s="16"/>
      <c r="K451" s="16"/>
      <c r="L451" s="18"/>
    </row>
    <row r="452" spans="1:12" x14ac:dyDescent="0.25">
      <c r="A452" s="24"/>
      <c r="B452" s="16"/>
      <c r="C452" s="16"/>
      <c r="D452" s="17"/>
      <c r="E452" s="16"/>
      <c r="F452" s="16"/>
      <c r="G452" s="16"/>
      <c r="H452" s="16"/>
      <c r="I452" s="16"/>
      <c r="J452" s="16"/>
      <c r="K452" s="16"/>
      <c r="L452" s="18"/>
    </row>
    <row r="453" spans="1:12" x14ac:dyDescent="0.25">
      <c r="A453" s="24"/>
      <c r="B453" s="16"/>
      <c r="C453" s="16"/>
      <c r="D453" s="17"/>
      <c r="E453" s="16"/>
      <c r="F453" s="16"/>
      <c r="G453" s="16"/>
      <c r="H453" s="16"/>
      <c r="I453" s="16"/>
      <c r="J453" s="16"/>
      <c r="K453" s="16"/>
      <c r="L453" s="18"/>
    </row>
    <row r="454" spans="1:12" x14ac:dyDescent="0.25">
      <c r="A454" s="24"/>
      <c r="B454" s="16"/>
      <c r="C454" s="16"/>
      <c r="D454" s="17"/>
      <c r="E454" s="16"/>
      <c r="F454" s="16"/>
      <c r="G454" s="16"/>
      <c r="H454" s="16"/>
      <c r="I454" s="16"/>
      <c r="J454" s="16"/>
      <c r="K454" s="16"/>
      <c r="L454" s="18"/>
    </row>
    <row r="455" spans="1:12" x14ac:dyDescent="0.25">
      <c r="A455" s="24"/>
      <c r="B455" s="16"/>
      <c r="C455" s="16"/>
      <c r="D455" s="17"/>
      <c r="E455" s="16"/>
      <c r="F455" s="16"/>
      <c r="G455" s="16"/>
      <c r="H455" s="16"/>
      <c r="I455" s="16"/>
      <c r="J455" s="16"/>
      <c r="K455" s="16"/>
      <c r="L455" s="18"/>
    </row>
    <row r="456" spans="1:12" x14ac:dyDescent="0.25">
      <c r="A456" s="24"/>
      <c r="B456" s="16"/>
      <c r="C456" s="16"/>
      <c r="D456" s="17"/>
      <c r="E456" s="16"/>
      <c r="F456" s="16"/>
      <c r="G456" s="16"/>
      <c r="H456" s="16"/>
      <c r="I456" s="16"/>
      <c r="J456" s="16"/>
      <c r="K456" s="16"/>
      <c r="L456" s="18"/>
    </row>
    <row r="457" spans="1:12" x14ac:dyDescent="0.25">
      <c r="A457" s="24"/>
      <c r="B457" s="16"/>
      <c r="C457" s="16"/>
      <c r="D457" s="17"/>
      <c r="E457" s="16"/>
      <c r="F457" s="16"/>
      <c r="G457" s="16"/>
      <c r="H457" s="16"/>
      <c r="I457" s="16"/>
      <c r="J457" s="16"/>
      <c r="K457" s="16"/>
      <c r="L457" s="18"/>
    </row>
    <row r="458" spans="1:12" x14ac:dyDescent="0.25">
      <c r="A458" s="24"/>
      <c r="B458" s="16"/>
      <c r="C458" s="16"/>
      <c r="D458" s="17"/>
      <c r="E458" s="16"/>
      <c r="F458" s="16"/>
      <c r="G458" s="16"/>
      <c r="H458" s="16"/>
      <c r="I458" s="16"/>
      <c r="J458" s="16"/>
      <c r="K458" s="16"/>
      <c r="L458" s="18"/>
    </row>
    <row r="459" spans="1:12" x14ac:dyDescent="0.25">
      <c r="A459" s="24"/>
      <c r="B459" s="16"/>
      <c r="C459" s="16"/>
      <c r="D459" s="17"/>
      <c r="E459" s="16"/>
      <c r="F459" s="16"/>
      <c r="G459" s="16"/>
      <c r="H459" s="16"/>
      <c r="I459" s="16"/>
      <c r="J459" s="16"/>
      <c r="K459" s="16"/>
      <c r="L459" s="18"/>
    </row>
    <row r="460" spans="1:12" x14ac:dyDescent="0.25">
      <c r="A460" s="24"/>
      <c r="B460" s="16"/>
      <c r="C460" s="16"/>
      <c r="D460" s="17"/>
      <c r="E460" s="16"/>
      <c r="F460" s="16"/>
      <c r="G460" s="16"/>
      <c r="H460" s="16"/>
      <c r="I460" s="16"/>
      <c r="J460" s="16"/>
      <c r="K460" s="16"/>
      <c r="L460" s="18"/>
    </row>
    <row r="461" spans="1:12" x14ac:dyDescent="0.25">
      <c r="A461" s="24"/>
      <c r="B461" s="16"/>
      <c r="C461" s="16"/>
      <c r="D461" s="17"/>
      <c r="E461" s="16"/>
      <c r="F461" s="16"/>
      <c r="G461" s="16"/>
      <c r="H461" s="16"/>
      <c r="I461" s="16"/>
      <c r="J461" s="16"/>
      <c r="K461" s="16"/>
      <c r="L461" s="18"/>
    </row>
    <row r="462" spans="1:12" x14ac:dyDescent="0.25">
      <c r="A462" s="24"/>
      <c r="B462" s="16"/>
      <c r="C462" s="16"/>
      <c r="D462" s="17"/>
      <c r="E462" s="16"/>
      <c r="F462" s="16"/>
      <c r="G462" s="16"/>
      <c r="H462" s="16"/>
      <c r="I462" s="16"/>
      <c r="J462" s="16"/>
      <c r="K462" s="16"/>
      <c r="L462" s="18"/>
    </row>
    <row r="463" spans="1:12" x14ac:dyDescent="0.25">
      <c r="A463" s="24"/>
      <c r="B463" s="16"/>
      <c r="C463" s="16"/>
      <c r="D463" s="17"/>
      <c r="E463" s="16"/>
      <c r="F463" s="16"/>
      <c r="G463" s="16"/>
      <c r="H463" s="16"/>
      <c r="I463" s="16"/>
      <c r="J463" s="16"/>
      <c r="K463" s="16"/>
      <c r="L463" s="18"/>
    </row>
    <row r="464" spans="1:12" x14ac:dyDescent="0.25">
      <c r="A464" s="24"/>
      <c r="B464" s="16"/>
      <c r="C464" s="16"/>
      <c r="D464" s="17"/>
      <c r="E464" s="16"/>
      <c r="F464" s="16"/>
      <c r="G464" s="16"/>
      <c r="H464" s="16"/>
      <c r="I464" s="16"/>
      <c r="J464" s="16"/>
      <c r="K464" s="16"/>
      <c r="L464" s="18"/>
    </row>
    <row r="465" spans="1:12" x14ac:dyDescent="0.25">
      <c r="A465" s="24"/>
      <c r="B465" s="16"/>
      <c r="C465" s="16"/>
      <c r="D465" s="17"/>
      <c r="E465" s="16"/>
      <c r="F465" s="16"/>
      <c r="G465" s="16"/>
      <c r="H465" s="16"/>
      <c r="I465" s="16"/>
      <c r="J465" s="16"/>
      <c r="K465" s="16"/>
      <c r="L465" s="18"/>
    </row>
    <row r="466" spans="1:12" x14ac:dyDescent="0.25">
      <c r="A466" s="24"/>
      <c r="B466" s="16"/>
      <c r="C466" s="16"/>
      <c r="D466" s="17"/>
      <c r="E466" s="16"/>
      <c r="F466" s="16"/>
      <c r="G466" s="16"/>
      <c r="H466" s="16"/>
      <c r="I466" s="16"/>
      <c r="J466" s="16"/>
      <c r="K466" s="16"/>
      <c r="L466" s="18"/>
    </row>
  </sheetData>
  <conditionalFormatting sqref="D2:L466">
    <cfRule type="containsText" dxfId="282" priority="237" operator="containsText" text="No">
      <formula>NOT(ISERROR(SEARCH("No",D2)))</formula>
    </cfRule>
    <cfRule type="containsText" dxfId="281" priority="238" operator="containsText" text="Yes">
      <formula>NOT(ISERROR(SEARCH("Yes",D2)))</formula>
    </cfRule>
  </conditionalFormatting>
  <conditionalFormatting sqref="H2:L286 F290:L290 F297:L297 F287:L287 H288:L289 H291:L296 H298:L466">
    <cfRule type="containsText" dxfId="280" priority="235" operator="containsText" text="False">
      <formula>NOT(ISERROR(SEARCH("False",F2)))</formula>
    </cfRule>
    <cfRule type="containsText" dxfId="279" priority="236" operator="containsText" text="True">
      <formula>NOT(ISERROR(SEARCH("True",F2)))</formula>
    </cfRule>
  </conditionalFormatting>
  <conditionalFormatting sqref="O6:R8 O3:R4">
    <cfRule type="cellIs" dxfId="278" priority="233" operator="greaterThan">
      <formula>0.5</formula>
    </cfRule>
    <cfRule type="cellIs" dxfId="277" priority="234" operator="lessThan">
      <formula>0.5</formula>
    </cfRule>
  </conditionalFormatting>
  <conditionalFormatting sqref="O9:R9">
    <cfRule type="cellIs" dxfId="276" priority="231" operator="greaterThan">
      <formula>0.5</formula>
    </cfRule>
    <cfRule type="cellIs" dxfId="275" priority="232" operator="lessThan">
      <formula>0.5</formula>
    </cfRule>
  </conditionalFormatting>
  <conditionalFormatting sqref="D82 H82:L82">
    <cfRule type="containsText" dxfId="274" priority="229" operator="containsText" text="No">
      <formula>NOT(ISERROR(SEARCH("No",D82)))</formula>
    </cfRule>
    <cfRule type="containsText" dxfId="273" priority="230" operator="containsText" text="Yes">
      <formula>NOT(ISERROR(SEARCH("Yes",D82)))</formula>
    </cfRule>
  </conditionalFormatting>
  <conditionalFormatting sqref="H82:L82">
    <cfRule type="containsText" dxfId="272" priority="227" operator="containsText" text="False">
      <formula>NOT(ISERROR(SEARCH("False",H82)))</formula>
    </cfRule>
    <cfRule type="containsText" dxfId="271" priority="228" operator="containsText" text="True">
      <formula>NOT(ISERROR(SEARCH("True",H82)))</formula>
    </cfRule>
  </conditionalFormatting>
  <conditionalFormatting sqref="D80 H80:J80">
    <cfRule type="containsText" dxfId="270" priority="225" operator="containsText" text="No">
      <formula>NOT(ISERROR(SEARCH("No",D80)))</formula>
    </cfRule>
    <cfRule type="containsText" dxfId="269" priority="226" operator="containsText" text="Yes">
      <formula>NOT(ISERROR(SEARCH("Yes",D80)))</formula>
    </cfRule>
  </conditionalFormatting>
  <conditionalFormatting sqref="H80:J80">
    <cfRule type="containsText" dxfId="268" priority="223" operator="containsText" text="False">
      <formula>NOT(ISERROR(SEARCH("False",H80)))</formula>
    </cfRule>
    <cfRule type="containsText" dxfId="267" priority="224" operator="containsText" text="True">
      <formula>NOT(ISERROR(SEARCH("True",H80)))</formula>
    </cfRule>
  </conditionalFormatting>
  <conditionalFormatting sqref="E2:F2 F4 F6:F13 F15:F29 F31:F42 F44:F45 F48:F49 F52:F58 F60:F82 F84:F86 F88:F100 F102:F106 F108:F129 F131:F139 F141:F146 F149 F152:F155 F158:F163 F166 F168:F170 F172:F176 F178:F181 F183 F186:F187 F189:F191 F193 F195 F198">
    <cfRule type="containsText" dxfId="266" priority="221" operator="containsText" text="False">
      <formula>NOT(ISERROR(SEARCH("False",E2)))</formula>
    </cfRule>
    <cfRule type="containsText" dxfId="265" priority="222" operator="containsText" text="True">
      <formula>NOT(ISERROR(SEARCH("True",E2)))</formula>
    </cfRule>
  </conditionalFormatting>
  <conditionalFormatting sqref="E2:F2 F4 F6:F13 F15:F29 F31:F42 F44:F45 F48:F49 F52:F58 F60:F82 F84:F86 F88:F100 F102:F106 F108:F129 F131:F139 F141:F146 F149 F152:F155 F158:F163 F166 F168:F170 F172:F176 F178:F181 F183 F186:F187 F189:F191 F193 F195 F198">
    <cfRule type="containsText" dxfId="264" priority="219" operator="containsText" text="False">
      <formula>NOT(ISERROR(SEARCH("False",E2)))</formula>
    </cfRule>
    <cfRule type="containsText" dxfId="263" priority="220" operator="containsText" text="True">
      <formula>NOT(ISERROR(SEARCH("True",E2)))</formula>
    </cfRule>
  </conditionalFormatting>
  <conditionalFormatting sqref="E4:G238">
    <cfRule type="containsText" dxfId="262" priority="217" operator="containsText" text="False">
      <formula>NOT(ISERROR(SEARCH("False",E4)))</formula>
    </cfRule>
    <cfRule type="containsText" dxfId="261" priority="218" operator="containsText" text="True">
      <formula>NOT(ISERROR(SEARCH("True",E4)))</formula>
    </cfRule>
  </conditionalFormatting>
  <conditionalFormatting sqref="G2">
    <cfRule type="containsText" dxfId="260" priority="215" operator="containsText" text="False">
      <formula>NOT(ISERROR(SEARCH("False",G2)))</formula>
    </cfRule>
    <cfRule type="containsText" dxfId="259" priority="216" operator="containsText" text="True">
      <formula>NOT(ISERROR(SEARCH("True",G2)))</formula>
    </cfRule>
  </conditionalFormatting>
  <conditionalFormatting sqref="O5:R5">
    <cfRule type="cellIs" dxfId="258" priority="213" operator="greaterThan">
      <formula>0.5</formula>
    </cfRule>
    <cfRule type="cellIs" dxfId="257" priority="214" operator="lessThan">
      <formula>0.5</formula>
    </cfRule>
  </conditionalFormatting>
  <conditionalFormatting sqref="G5">
    <cfRule type="containsText" dxfId="256" priority="193" operator="containsText" text="False">
      <formula>NOT(ISERROR(SEARCH("False",G5)))</formula>
    </cfRule>
    <cfRule type="containsText" dxfId="255" priority="194" operator="containsText" text="True">
      <formula>NOT(ISERROR(SEARCH("True",G5)))</formula>
    </cfRule>
  </conditionalFormatting>
  <conditionalFormatting sqref="D80 H80:L80">
    <cfRule type="containsText" dxfId="254" priority="209" operator="containsText" text="No">
      <formula>NOT(ISERROR(SEARCH("No",D80)))</formula>
    </cfRule>
    <cfRule type="containsText" dxfId="253" priority="210" operator="containsText" text="Yes">
      <formula>NOT(ISERROR(SEARCH("Yes",D80)))</formula>
    </cfRule>
  </conditionalFormatting>
  <conditionalFormatting sqref="H80:L80">
    <cfRule type="containsText" dxfId="252" priority="207" operator="containsText" text="False">
      <formula>NOT(ISERROR(SEARCH("False",H80)))</formula>
    </cfRule>
    <cfRule type="containsText" dxfId="251" priority="208" operator="containsText" text="True">
      <formula>NOT(ISERROR(SEARCH("True",H80)))</formula>
    </cfRule>
  </conditionalFormatting>
  <conditionalFormatting sqref="D78 H78:J78">
    <cfRule type="containsText" dxfId="250" priority="205" operator="containsText" text="No">
      <formula>NOT(ISERROR(SEARCH("No",D78)))</formula>
    </cfRule>
    <cfRule type="containsText" dxfId="249" priority="206" operator="containsText" text="Yes">
      <formula>NOT(ISERROR(SEARCH("Yes",D78)))</formula>
    </cfRule>
  </conditionalFormatting>
  <conditionalFormatting sqref="H78:J78">
    <cfRule type="containsText" dxfId="248" priority="203" operator="containsText" text="False">
      <formula>NOT(ISERROR(SEARCH("False",H78)))</formula>
    </cfRule>
    <cfRule type="containsText" dxfId="247" priority="204" operator="containsText" text="True">
      <formula>NOT(ISERROR(SEARCH("True",H78)))</formula>
    </cfRule>
  </conditionalFormatting>
  <conditionalFormatting sqref="G43 G46 G50:G51 G83 G87 G101 G107 G130 G140 G147 G156:G157 G164:G165 G167 G171 G177 G181:G238">
    <cfRule type="containsText" dxfId="246" priority="191" operator="containsText" text="False">
      <formula>NOT(ISERROR(SEARCH("False",G43)))</formula>
    </cfRule>
    <cfRule type="containsText" dxfId="245" priority="192" operator="containsText" text="True">
      <formula>NOT(ISERROR(SEARCH("True",G43)))</formula>
    </cfRule>
  </conditionalFormatting>
  <conditionalFormatting sqref="E33:G33">
    <cfRule type="containsText" dxfId="244" priority="201" operator="containsText" text="False">
      <formula>NOT(ISERROR(SEARCH("False",E33)))</formula>
    </cfRule>
    <cfRule type="containsText" dxfId="243" priority="202" operator="containsText" text="True">
      <formula>NOT(ISERROR(SEARCH("True",E33)))</formula>
    </cfRule>
  </conditionalFormatting>
  <conditionalFormatting sqref="E46:F46 E51:F51 E87:F87 E130:F130 E140:F140 E157:F157 E164:F165 E171:F171 E106:G106 E118:G119 E132:G133 E136:G136 G174:G176 G178:G180 E174:F238">
    <cfRule type="containsText" dxfId="242" priority="199" operator="containsText" text="False">
      <formula>NOT(ISERROR(SEARCH("False",E46)))</formula>
    </cfRule>
    <cfRule type="containsText" dxfId="241" priority="200" operator="containsText" text="True">
      <formula>NOT(ISERROR(SEARCH("True",E46)))</formula>
    </cfRule>
  </conditionalFormatting>
  <conditionalFormatting sqref="E5:F5">
    <cfRule type="containsText" dxfId="240" priority="197" operator="containsText" text="False">
      <formula>NOT(ISERROR(SEARCH("False",E5)))</formula>
    </cfRule>
    <cfRule type="containsText" dxfId="239" priority="198" operator="containsText" text="True">
      <formula>NOT(ISERROR(SEARCH("True",E5)))</formula>
    </cfRule>
  </conditionalFormatting>
  <conditionalFormatting sqref="E43:F43 E50:F50 E83:F83 E101:F101 E107:F107 E147:F147 E156:F156 E167:F167">
    <cfRule type="containsText" dxfId="238" priority="195" operator="containsText" text="False">
      <formula>NOT(ISERROR(SEARCH("False",E43)))</formula>
    </cfRule>
    <cfRule type="containsText" dxfId="237" priority="196" operator="containsText" text="True">
      <formula>NOT(ISERROR(SEARCH("True",E43)))</formula>
    </cfRule>
  </conditionalFormatting>
  <conditionalFormatting sqref="F206">
    <cfRule type="containsText" dxfId="236" priority="189" operator="containsText" text="False">
      <formula>NOT(ISERROR(SEARCH("False",F206)))</formula>
    </cfRule>
    <cfRule type="containsText" dxfId="235" priority="190" operator="containsText" text="True">
      <formula>NOT(ISERROR(SEARCH("True",F206)))</formula>
    </cfRule>
  </conditionalFormatting>
  <conditionalFormatting sqref="F206">
    <cfRule type="containsText" dxfId="234" priority="187" operator="containsText" text="False">
      <formula>NOT(ISERROR(SEARCH("False",F206)))</formula>
    </cfRule>
    <cfRule type="containsText" dxfId="233" priority="188" operator="containsText" text="True">
      <formula>NOT(ISERROR(SEARCH("True",F206)))</formula>
    </cfRule>
  </conditionalFormatting>
  <conditionalFormatting sqref="F213">
    <cfRule type="containsText" dxfId="232" priority="185" operator="containsText" text="False">
      <formula>NOT(ISERROR(SEARCH("False",F213)))</formula>
    </cfRule>
    <cfRule type="containsText" dxfId="231" priority="186" operator="containsText" text="True">
      <formula>NOT(ISERROR(SEARCH("True",F213)))</formula>
    </cfRule>
  </conditionalFormatting>
  <conditionalFormatting sqref="F213">
    <cfRule type="containsText" dxfId="230" priority="183" operator="containsText" text="False">
      <formula>NOT(ISERROR(SEARCH("False",F213)))</formula>
    </cfRule>
    <cfRule type="containsText" dxfId="229" priority="184" operator="containsText" text="True">
      <formula>NOT(ISERROR(SEARCH("True",F213)))</formula>
    </cfRule>
  </conditionalFormatting>
  <conditionalFormatting sqref="F215">
    <cfRule type="containsText" dxfId="228" priority="181" operator="containsText" text="False">
      <formula>NOT(ISERROR(SEARCH("False",F215)))</formula>
    </cfRule>
    <cfRule type="containsText" dxfId="227" priority="182" operator="containsText" text="True">
      <formula>NOT(ISERROR(SEARCH("True",F215)))</formula>
    </cfRule>
  </conditionalFormatting>
  <conditionalFormatting sqref="F215">
    <cfRule type="containsText" dxfId="226" priority="179" operator="containsText" text="False">
      <formula>NOT(ISERROR(SEARCH("False",F215)))</formula>
    </cfRule>
    <cfRule type="containsText" dxfId="225" priority="180" operator="containsText" text="True">
      <formula>NOT(ISERROR(SEARCH("True",F215)))</formula>
    </cfRule>
  </conditionalFormatting>
  <conditionalFormatting sqref="G240">
    <cfRule type="containsText" dxfId="224" priority="177" operator="containsText" text="False">
      <formula>NOT(ISERROR(SEARCH("False",G240)))</formula>
    </cfRule>
    <cfRule type="containsText" dxfId="223" priority="178" operator="containsText" text="True">
      <formula>NOT(ISERROR(SEARCH("True",G240)))</formula>
    </cfRule>
  </conditionalFormatting>
  <conditionalFormatting sqref="E239:G239">
    <cfRule type="containsText" dxfId="222" priority="175" operator="containsText" text="False">
      <formula>NOT(ISERROR(SEARCH("False",E239)))</formula>
    </cfRule>
    <cfRule type="containsText" dxfId="221" priority="176" operator="containsText" text="True">
      <formula>NOT(ISERROR(SEARCH("True",E239)))</formula>
    </cfRule>
  </conditionalFormatting>
  <conditionalFormatting sqref="G239">
    <cfRule type="containsText" dxfId="220" priority="171" operator="containsText" text="False">
      <formula>NOT(ISERROR(SEARCH("False",G239)))</formula>
    </cfRule>
    <cfRule type="containsText" dxfId="219" priority="172" operator="containsText" text="True">
      <formula>NOT(ISERROR(SEARCH("True",G239)))</formula>
    </cfRule>
  </conditionalFormatting>
  <conditionalFormatting sqref="E239:F239">
    <cfRule type="containsText" dxfId="218" priority="173" operator="containsText" text="False">
      <formula>NOT(ISERROR(SEARCH("False",E239)))</formula>
    </cfRule>
    <cfRule type="containsText" dxfId="217" priority="174" operator="containsText" text="True">
      <formula>NOT(ISERROR(SEARCH("True",E239)))</formula>
    </cfRule>
  </conditionalFormatting>
  <conditionalFormatting sqref="E242:G242">
    <cfRule type="containsText" dxfId="216" priority="169" operator="containsText" text="False">
      <formula>NOT(ISERROR(SEARCH("False",E242)))</formula>
    </cfRule>
    <cfRule type="containsText" dxfId="215" priority="170" operator="containsText" text="True">
      <formula>NOT(ISERROR(SEARCH("True",E242)))</formula>
    </cfRule>
  </conditionalFormatting>
  <conditionalFormatting sqref="G242">
    <cfRule type="containsText" dxfId="214" priority="165" operator="containsText" text="False">
      <formula>NOT(ISERROR(SEARCH("False",G242)))</formula>
    </cfRule>
    <cfRule type="containsText" dxfId="213" priority="166" operator="containsText" text="True">
      <formula>NOT(ISERROR(SEARCH("True",G242)))</formula>
    </cfRule>
  </conditionalFormatting>
  <conditionalFormatting sqref="E242:F242">
    <cfRule type="containsText" dxfId="212" priority="167" operator="containsText" text="False">
      <formula>NOT(ISERROR(SEARCH("False",E242)))</formula>
    </cfRule>
    <cfRule type="containsText" dxfId="211" priority="168" operator="containsText" text="True">
      <formula>NOT(ISERROR(SEARCH("True",E242)))</formula>
    </cfRule>
  </conditionalFormatting>
  <conditionalFormatting sqref="E240">
    <cfRule type="containsText" dxfId="210" priority="163" operator="containsText" text="False">
      <formula>NOT(ISERROR(SEARCH("False",E240)))</formula>
    </cfRule>
    <cfRule type="containsText" dxfId="209" priority="164" operator="containsText" text="True">
      <formula>NOT(ISERROR(SEARCH("True",E240)))</formula>
    </cfRule>
  </conditionalFormatting>
  <conditionalFormatting sqref="E240">
    <cfRule type="containsText" dxfId="208" priority="161" operator="containsText" text="False">
      <formula>NOT(ISERROR(SEARCH("False",E240)))</formula>
    </cfRule>
    <cfRule type="containsText" dxfId="207" priority="162" operator="containsText" text="True">
      <formula>NOT(ISERROR(SEARCH("True",E240)))</formula>
    </cfRule>
  </conditionalFormatting>
  <conditionalFormatting sqref="F240">
    <cfRule type="containsText" dxfId="206" priority="159" operator="containsText" text="False">
      <formula>NOT(ISERROR(SEARCH("False",F240)))</formula>
    </cfRule>
    <cfRule type="containsText" dxfId="205" priority="160" operator="containsText" text="True">
      <formula>NOT(ISERROR(SEARCH("True",F240)))</formula>
    </cfRule>
  </conditionalFormatting>
  <conditionalFormatting sqref="F240">
    <cfRule type="containsText" dxfId="204" priority="157" operator="containsText" text="False">
      <formula>NOT(ISERROR(SEARCH("False",F240)))</formula>
    </cfRule>
    <cfRule type="containsText" dxfId="203" priority="158" operator="containsText" text="True">
      <formula>NOT(ISERROR(SEARCH("True",F240)))</formula>
    </cfRule>
  </conditionalFormatting>
  <conditionalFormatting sqref="E243:E278 E280:E466">
    <cfRule type="containsText" dxfId="202" priority="155" operator="containsText" text="False">
      <formula>NOT(ISERROR(SEARCH("False",E243)))</formula>
    </cfRule>
    <cfRule type="containsText" dxfId="201" priority="156" operator="containsText" text="True">
      <formula>NOT(ISERROR(SEARCH("True",E243)))</formula>
    </cfRule>
  </conditionalFormatting>
  <conditionalFormatting sqref="E243:E278 E280:E466">
    <cfRule type="containsText" dxfId="200" priority="153" operator="containsText" text="False">
      <formula>NOT(ISERROR(SEARCH("False",E243)))</formula>
    </cfRule>
    <cfRule type="containsText" dxfId="199" priority="154" operator="containsText" text="True">
      <formula>NOT(ISERROR(SEARCH("True",E243)))</formula>
    </cfRule>
  </conditionalFormatting>
  <conditionalFormatting sqref="F243:G278 H275 H280 E287:H287 E290:H290 E297:H297 F280:G286 F288:G289 F291:G296 F298:G466">
    <cfRule type="containsText" dxfId="198" priority="151" operator="containsText" text="False">
      <formula>NOT(ISERROR(SEARCH("False",E243)))</formula>
    </cfRule>
    <cfRule type="containsText" dxfId="197" priority="152" operator="containsText" text="True">
      <formula>NOT(ISERROR(SEARCH("True",E243)))</formula>
    </cfRule>
  </conditionalFormatting>
  <conditionalFormatting sqref="F243:G278 H275 H280 E287:H287 E290:H290 E297:H297 F280:G286 F288:G289 F291:G296 F298:G466">
    <cfRule type="containsText" dxfId="196" priority="149" operator="containsText" text="False">
      <formula>NOT(ISERROR(SEARCH("False",E243)))</formula>
    </cfRule>
    <cfRule type="containsText" dxfId="195" priority="150" operator="containsText" text="True">
      <formula>NOT(ISERROR(SEARCH("True",E243)))</formula>
    </cfRule>
  </conditionalFormatting>
  <conditionalFormatting sqref="F241">
    <cfRule type="containsText" dxfId="194" priority="147" operator="containsText" text="False">
      <formula>NOT(ISERROR(SEARCH("False",F241)))</formula>
    </cfRule>
    <cfRule type="containsText" dxfId="193" priority="148" operator="containsText" text="True">
      <formula>NOT(ISERROR(SEARCH("True",F241)))</formula>
    </cfRule>
  </conditionalFormatting>
  <conditionalFormatting sqref="F241">
    <cfRule type="containsText" dxfId="192" priority="145" operator="containsText" text="False">
      <formula>NOT(ISERROR(SEARCH("False",F241)))</formula>
    </cfRule>
    <cfRule type="containsText" dxfId="191" priority="146" operator="containsText" text="True">
      <formula>NOT(ISERROR(SEARCH("True",F241)))</formula>
    </cfRule>
  </conditionalFormatting>
  <conditionalFormatting sqref="E241:G241">
    <cfRule type="containsText" dxfId="190" priority="143" operator="containsText" text="False">
      <formula>NOT(ISERROR(SEARCH("False",E241)))</formula>
    </cfRule>
    <cfRule type="containsText" dxfId="189" priority="144" operator="containsText" text="True">
      <formula>NOT(ISERROR(SEARCH("True",E241)))</formula>
    </cfRule>
  </conditionalFormatting>
  <conditionalFormatting sqref="G244">
    <cfRule type="containsText" dxfId="188" priority="141" operator="containsText" text="False">
      <formula>NOT(ISERROR(SEARCH("False",G244)))</formula>
    </cfRule>
    <cfRule type="containsText" dxfId="187" priority="142" operator="containsText" text="True">
      <formula>NOT(ISERROR(SEARCH("True",G244)))</formula>
    </cfRule>
  </conditionalFormatting>
  <conditionalFormatting sqref="E244">
    <cfRule type="containsText" dxfId="186" priority="139" operator="containsText" text="False">
      <formula>NOT(ISERROR(SEARCH("False",E244)))</formula>
    </cfRule>
    <cfRule type="containsText" dxfId="185" priority="140" operator="containsText" text="True">
      <formula>NOT(ISERROR(SEARCH("True",E244)))</formula>
    </cfRule>
  </conditionalFormatting>
  <conditionalFormatting sqref="E244">
    <cfRule type="containsText" dxfId="184" priority="137" operator="containsText" text="False">
      <formula>NOT(ISERROR(SEARCH("False",E244)))</formula>
    </cfRule>
    <cfRule type="containsText" dxfId="183" priority="138" operator="containsText" text="True">
      <formula>NOT(ISERROR(SEARCH("True",E244)))</formula>
    </cfRule>
  </conditionalFormatting>
  <conditionalFormatting sqref="F244">
    <cfRule type="containsText" dxfId="182" priority="135" operator="containsText" text="False">
      <formula>NOT(ISERROR(SEARCH("False",F244)))</formula>
    </cfRule>
    <cfRule type="containsText" dxfId="181" priority="136" operator="containsText" text="True">
      <formula>NOT(ISERROR(SEARCH("True",F244)))</formula>
    </cfRule>
  </conditionalFormatting>
  <conditionalFormatting sqref="F244">
    <cfRule type="containsText" dxfId="180" priority="133" operator="containsText" text="False">
      <formula>NOT(ISERROR(SEARCH("False",F244)))</formula>
    </cfRule>
    <cfRule type="containsText" dxfId="179" priority="134" operator="containsText" text="True">
      <formula>NOT(ISERROR(SEARCH("True",F244)))</formula>
    </cfRule>
  </conditionalFormatting>
  <conditionalFormatting sqref="E247:G247">
    <cfRule type="containsText" dxfId="178" priority="131" operator="containsText" text="False">
      <formula>NOT(ISERROR(SEARCH("False",E247)))</formula>
    </cfRule>
    <cfRule type="containsText" dxfId="177" priority="132" operator="containsText" text="True">
      <formula>NOT(ISERROR(SEARCH("True",E247)))</formula>
    </cfRule>
  </conditionalFormatting>
  <conditionalFormatting sqref="G247">
    <cfRule type="containsText" dxfId="176" priority="127" operator="containsText" text="False">
      <formula>NOT(ISERROR(SEARCH("False",G247)))</formula>
    </cfRule>
    <cfRule type="containsText" dxfId="175" priority="128" operator="containsText" text="True">
      <formula>NOT(ISERROR(SEARCH("True",G247)))</formula>
    </cfRule>
  </conditionalFormatting>
  <conditionalFormatting sqref="E247:F247">
    <cfRule type="containsText" dxfId="174" priority="129" operator="containsText" text="False">
      <formula>NOT(ISERROR(SEARCH("False",E247)))</formula>
    </cfRule>
    <cfRule type="containsText" dxfId="173" priority="130" operator="containsText" text="True">
      <formula>NOT(ISERROR(SEARCH("True",E247)))</formula>
    </cfRule>
  </conditionalFormatting>
  <conditionalFormatting sqref="E248:G248">
    <cfRule type="containsText" dxfId="172" priority="125" operator="containsText" text="False">
      <formula>NOT(ISERROR(SEARCH("False",E248)))</formula>
    </cfRule>
    <cfRule type="containsText" dxfId="171" priority="126" operator="containsText" text="True">
      <formula>NOT(ISERROR(SEARCH("True",E248)))</formula>
    </cfRule>
  </conditionalFormatting>
  <conditionalFormatting sqref="G248">
    <cfRule type="containsText" dxfId="170" priority="121" operator="containsText" text="False">
      <formula>NOT(ISERROR(SEARCH("False",G248)))</formula>
    </cfRule>
    <cfRule type="containsText" dxfId="169" priority="122" operator="containsText" text="True">
      <formula>NOT(ISERROR(SEARCH("True",G248)))</formula>
    </cfRule>
  </conditionalFormatting>
  <conditionalFormatting sqref="E248:F248">
    <cfRule type="containsText" dxfId="168" priority="123" operator="containsText" text="False">
      <formula>NOT(ISERROR(SEARCH("False",E248)))</formula>
    </cfRule>
    <cfRule type="containsText" dxfId="167" priority="124" operator="containsText" text="True">
      <formula>NOT(ISERROR(SEARCH("True",E248)))</formula>
    </cfRule>
  </conditionalFormatting>
  <conditionalFormatting sqref="E249:G249">
    <cfRule type="containsText" dxfId="166" priority="119" operator="containsText" text="False">
      <formula>NOT(ISERROR(SEARCH("False",E249)))</formula>
    </cfRule>
    <cfRule type="containsText" dxfId="165" priority="120" operator="containsText" text="True">
      <formula>NOT(ISERROR(SEARCH("True",E249)))</formula>
    </cfRule>
  </conditionalFormatting>
  <conditionalFormatting sqref="G249">
    <cfRule type="containsText" dxfId="164" priority="115" operator="containsText" text="False">
      <formula>NOT(ISERROR(SEARCH("False",G249)))</formula>
    </cfRule>
    <cfRule type="containsText" dxfId="163" priority="116" operator="containsText" text="True">
      <formula>NOT(ISERROR(SEARCH("True",G249)))</formula>
    </cfRule>
  </conditionalFormatting>
  <conditionalFormatting sqref="E249:F249">
    <cfRule type="containsText" dxfId="162" priority="117" operator="containsText" text="False">
      <formula>NOT(ISERROR(SEARCH("False",E249)))</formula>
    </cfRule>
    <cfRule type="containsText" dxfId="161" priority="118" operator="containsText" text="True">
      <formula>NOT(ISERROR(SEARCH("True",E249)))</formula>
    </cfRule>
  </conditionalFormatting>
  <conditionalFormatting sqref="E259:G259">
    <cfRule type="containsText" dxfId="160" priority="113" operator="containsText" text="False">
      <formula>NOT(ISERROR(SEARCH("False",E259)))</formula>
    </cfRule>
    <cfRule type="containsText" dxfId="159" priority="114" operator="containsText" text="True">
      <formula>NOT(ISERROR(SEARCH("True",E259)))</formula>
    </cfRule>
  </conditionalFormatting>
  <conditionalFormatting sqref="G259">
    <cfRule type="containsText" dxfId="158" priority="109" operator="containsText" text="False">
      <formula>NOT(ISERROR(SEARCH("False",G259)))</formula>
    </cfRule>
    <cfRule type="containsText" dxfId="157" priority="110" operator="containsText" text="True">
      <formula>NOT(ISERROR(SEARCH("True",G259)))</formula>
    </cfRule>
  </conditionalFormatting>
  <conditionalFormatting sqref="E259:F259">
    <cfRule type="containsText" dxfId="156" priority="111" operator="containsText" text="False">
      <formula>NOT(ISERROR(SEARCH("False",E259)))</formula>
    </cfRule>
    <cfRule type="containsText" dxfId="155" priority="112" operator="containsText" text="True">
      <formula>NOT(ISERROR(SEARCH("True",E259)))</formula>
    </cfRule>
  </conditionalFormatting>
  <conditionalFormatting sqref="E265:G266">
    <cfRule type="containsText" dxfId="154" priority="107" operator="containsText" text="False">
      <formula>NOT(ISERROR(SEARCH("False",E265)))</formula>
    </cfRule>
    <cfRule type="containsText" dxfId="153" priority="108" operator="containsText" text="True">
      <formula>NOT(ISERROR(SEARCH("True",E265)))</formula>
    </cfRule>
  </conditionalFormatting>
  <conditionalFormatting sqref="G265:G266">
    <cfRule type="containsText" dxfId="152" priority="103" operator="containsText" text="False">
      <formula>NOT(ISERROR(SEARCH("False",G265)))</formula>
    </cfRule>
    <cfRule type="containsText" dxfId="151" priority="104" operator="containsText" text="True">
      <formula>NOT(ISERROR(SEARCH("True",G265)))</formula>
    </cfRule>
  </conditionalFormatting>
  <conditionalFormatting sqref="E265:F266">
    <cfRule type="containsText" dxfId="150" priority="105" operator="containsText" text="False">
      <formula>NOT(ISERROR(SEARCH("False",E265)))</formula>
    </cfRule>
    <cfRule type="containsText" dxfId="149" priority="106" operator="containsText" text="True">
      <formula>NOT(ISERROR(SEARCH("True",E265)))</formula>
    </cfRule>
  </conditionalFormatting>
  <conditionalFormatting sqref="F267">
    <cfRule type="containsText" dxfId="148" priority="101" operator="containsText" text="False">
      <formula>NOT(ISERROR(SEARCH("False",F267)))</formula>
    </cfRule>
    <cfRule type="containsText" dxfId="147" priority="102" operator="containsText" text="True">
      <formula>NOT(ISERROR(SEARCH("True",F267)))</formula>
    </cfRule>
  </conditionalFormatting>
  <conditionalFormatting sqref="F267">
    <cfRule type="containsText" dxfId="146" priority="99" operator="containsText" text="False">
      <formula>NOT(ISERROR(SEARCH("False",F267)))</formula>
    </cfRule>
    <cfRule type="containsText" dxfId="145" priority="100" operator="containsText" text="True">
      <formula>NOT(ISERROR(SEARCH("True",F267)))</formula>
    </cfRule>
  </conditionalFormatting>
  <conditionalFormatting sqref="E267:G267">
    <cfRule type="containsText" dxfId="144" priority="97" operator="containsText" text="False">
      <formula>NOT(ISERROR(SEARCH("False",E267)))</formula>
    </cfRule>
    <cfRule type="containsText" dxfId="143" priority="98" operator="containsText" text="True">
      <formula>NOT(ISERROR(SEARCH("True",E267)))</formula>
    </cfRule>
  </conditionalFormatting>
  <conditionalFormatting sqref="E268:G268">
    <cfRule type="containsText" dxfId="142" priority="95" operator="containsText" text="False">
      <formula>NOT(ISERROR(SEARCH("False",E268)))</formula>
    </cfRule>
    <cfRule type="containsText" dxfId="141" priority="96" operator="containsText" text="True">
      <formula>NOT(ISERROR(SEARCH("True",E268)))</formula>
    </cfRule>
  </conditionalFormatting>
  <conditionalFormatting sqref="G268">
    <cfRule type="containsText" dxfId="140" priority="91" operator="containsText" text="False">
      <formula>NOT(ISERROR(SEARCH("False",G268)))</formula>
    </cfRule>
    <cfRule type="containsText" dxfId="139" priority="92" operator="containsText" text="True">
      <formula>NOT(ISERROR(SEARCH("True",G268)))</formula>
    </cfRule>
  </conditionalFormatting>
  <conditionalFormatting sqref="E268:F268">
    <cfRule type="containsText" dxfId="138" priority="93" operator="containsText" text="False">
      <formula>NOT(ISERROR(SEARCH("False",E268)))</formula>
    </cfRule>
    <cfRule type="containsText" dxfId="137" priority="94" operator="containsText" text="True">
      <formula>NOT(ISERROR(SEARCH("True",E268)))</formula>
    </cfRule>
  </conditionalFormatting>
  <conditionalFormatting sqref="E269:G269">
    <cfRule type="containsText" dxfId="136" priority="89" operator="containsText" text="False">
      <formula>NOT(ISERROR(SEARCH("False",E269)))</formula>
    </cfRule>
    <cfRule type="containsText" dxfId="135" priority="90" operator="containsText" text="True">
      <formula>NOT(ISERROR(SEARCH("True",E269)))</formula>
    </cfRule>
  </conditionalFormatting>
  <conditionalFormatting sqref="G269">
    <cfRule type="containsText" dxfId="134" priority="85" operator="containsText" text="False">
      <formula>NOT(ISERROR(SEARCH("False",G269)))</formula>
    </cfRule>
    <cfRule type="containsText" dxfId="133" priority="86" operator="containsText" text="True">
      <formula>NOT(ISERROR(SEARCH("True",G269)))</formula>
    </cfRule>
  </conditionalFormatting>
  <conditionalFormatting sqref="E269:F269">
    <cfRule type="containsText" dxfId="132" priority="87" operator="containsText" text="False">
      <formula>NOT(ISERROR(SEARCH("False",E269)))</formula>
    </cfRule>
    <cfRule type="containsText" dxfId="131" priority="88" operator="containsText" text="True">
      <formula>NOT(ISERROR(SEARCH("True",E269)))</formula>
    </cfRule>
  </conditionalFormatting>
  <conditionalFormatting sqref="E274:G274">
    <cfRule type="containsText" dxfId="130" priority="83" operator="containsText" text="False">
      <formula>NOT(ISERROR(SEARCH("False",E274)))</formula>
    </cfRule>
    <cfRule type="containsText" dxfId="129" priority="84" operator="containsText" text="True">
      <formula>NOT(ISERROR(SEARCH("True",E274)))</formula>
    </cfRule>
  </conditionalFormatting>
  <conditionalFormatting sqref="G274">
    <cfRule type="containsText" dxfId="128" priority="79" operator="containsText" text="False">
      <formula>NOT(ISERROR(SEARCH("False",G274)))</formula>
    </cfRule>
    <cfRule type="containsText" dxfId="127" priority="80" operator="containsText" text="True">
      <formula>NOT(ISERROR(SEARCH("True",G274)))</formula>
    </cfRule>
  </conditionalFormatting>
  <conditionalFormatting sqref="E274:F274">
    <cfRule type="containsText" dxfId="126" priority="81" operator="containsText" text="False">
      <formula>NOT(ISERROR(SEARCH("False",E274)))</formula>
    </cfRule>
    <cfRule type="containsText" dxfId="125" priority="82" operator="containsText" text="True">
      <formula>NOT(ISERROR(SEARCH("True",E274)))</formula>
    </cfRule>
  </conditionalFormatting>
  <conditionalFormatting sqref="F276">
    <cfRule type="containsText" dxfId="124" priority="77" operator="containsText" text="False">
      <formula>NOT(ISERROR(SEARCH("False",F276)))</formula>
    </cfRule>
    <cfRule type="containsText" dxfId="123" priority="78" operator="containsText" text="True">
      <formula>NOT(ISERROR(SEARCH("True",F276)))</formula>
    </cfRule>
  </conditionalFormatting>
  <conditionalFormatting sqref="F276">
    <cfRule type="containsText" dxfId="122" priority="75" operator="containsText" text="False">
      <formula>NOT(ISERROR(SEARCH("False",F276)))</formula>
    </cfRule>
    <cfRule type="containsText" dxfId="121" priority="76" operator="containsText" text="True">
      <formula>NOT(ISERROR(SEARCH("True",F276)))</formula>
    </cfRule>
  </conditionalFormatting>
  <conditionalFormatting sqref="E276:G276">
    <cfRule type="containsText" dxfId="120" priority="73" operator="containsText" text="False">
      <formula>NOT(ISERROR(SEARCH("False",E276)))</formula>
    </cfRule>
    <cfRule type="containsText" dxfId="119" priority="74" operator="containsText" text="True">
      <formula>NOT(ISERROR(SEARCH("True",E276)))</formula>
    </cfRule>
  </conditionalFormatting>
  <conditionalFormatting sqref="E279">
    <cfRule type="containsText" dxfId="118" priority="65" operator="containsText" text="False">
      <formula>NOT(ISERROR(SEARCH("False",E279)))</formula>
    </cfRule>
    <cfRule type="containsText" dxfId="117" priority="66" operator="containsText" text="True">
      <formula>NOT(ISERROR(SEARCH("True",E279)))</formula>
    </cfRule>
  </conditionalFormatting>
  <conditionalFormatting sqref="E279">
    <cfRule type="containsText" dxfId="116" priority="63" operator="containsText" text="False">
      <formula>NOT(ISERROR(SEARCH("False",E279)))</formula>
    </cfRule>
    <cfRule type="containsText" dxfId="115" priority="64" operator="containsText" text="True">
      <formula>NOT(ISERROR(SEARCH("True",E279)))</formula>
    </cfRule>
  </conditionalFormatting>
  <conditionalFormatting sqref="F279:G279">
    <cfRule type="containsText" dxfId="114" priority="61" operator="containsText" text="False">
      <formula>NOT(ISERROR(SEARCH("False",F279)))</formula>
    </cfRule>
    <cfRule type="containsText" dxfId="113" priority="62" operator="containsText" text="True">
      <formula>NOT(ISERROR(SEARCH("True",F279)))</formula>
    </cfRule>
  </conditionalFormatting>
  <conditionalFormatting sqref="F279:G279">
    <cfRule type="containsText" dxfId="112" priority="59" operator="containsText" text="False">
      <formula>NOT(ISERROR(SEARCH("False",F279)))</formula>
    </cfRule>
    <cfRule type="containsText" dxfId="111" priority="60" operator="containsText" text="True">
      <formula>NOT(ISERROR(SEARCH("True",F279)))</formula>
    </cfRule>
  </conditionalFormatting>
  <conditionalFormatting sqref="E313:G313">
    <cfRule type="containsText" dxfId="110" priority="57" operator="containsText" text="False">
      <formula>NOT(ISERROR(SEARCH("False",E313)))</formula>
    </cfRule>
    <cfRule type="containsText" dxfId="109" priority="58" operator="containsText" text="True">
      <formula>NOT(ISERROR(SEARCH("True",E313)))</formula>
    </cfRule>
  </conditionalFormatting>
  <conditionalFormatting sqref="G313">
    <cfRule type="containsText" dxfId="108" priority="53" operator="containsText" text="False">
      <formula>NOT(ISERROR(SEARCH("False",G313)))</formula>
    </cfRule>
    <cfRule type="containsText" dxfId="107" priority="54" operator="containsText" text="True">
      <formula>NOT(ISERROR(SEARCH("True",G313)))</formula>
    </cfRule>
  </conditionalFormatting>
  <conditionalFormatting sqref="E313:F313">
    <cfRule type="containsText" dxfId="106" priority="55" operator="containsText" text="False">
      <formula>NOT(ISERROR(SEARCH("False",E313)))</formula>
    </cfRule>
    <cfRule type="containsText" dxfId="105" priority="56" operator="containsText" text="True">
      <formula>NOT(ISERROR(SEARCH("True",E313)))</formula>
    </cfRule>
  </conditionalFormatting>
  <conditionalFormatting sqref="E316:G316">
    <cfRule type="containsText" dxfId="104" priority="51" operator="containsText" text="False">
      <formula>NOT(ISERROR(SEARCH("False",E316)))</formula>
    </cfRule>
    <cfRule type="containsText" dxfId="103" priority="52" operator="containsText" text="True">
      <formula>NOT(ISERROR(SEARCH("True",E316)))</formula>
    </cfRule>
  </conditionalFormatting>
  <conditionalFormatting sqref="G316">
    <cfRule type="containsText" dxfId="102" priority="47" operator="containsText" text="False">
      <formula>NOT(ISERROR(SEARCH("False",G316)))</formula>
    </cfRule>
    <cfRule type="containsText" dxfId="101" priority="48" operator="containsText" text="True">
      <formula>NOT(ISERROR(SEARCH("True",G316)))</formula>
    </cfRule>
  </conditionalFormatting>
  <conditionalFormatting sqref="E316:F316">
    <cfRule type="containsText" dxfId="100" priority="49" operator="containsText" text="False">
      <formula>NOT(ISERROR(SEARCH("False",E316)))</formula>
    </cfRule>
    <cfRule type="containsText" dxfId="99" priority="50" operator="containsText" text="True">
      <formula>NOT(ISERROR(SEARCH("True",E316)))</formula>
    </cfRule>
  </conditionalFormatting>
  <conditionalFormatting sqref="E318:G318">
    <cfRule type="containsText" dxfId="98" priority="45" operator="containsText" text="False">
      <formula>NOT(ISERROR(SEARCH("False",E318)))</formula>
    </cfRule>
    <cfRule type="containsText" dxfId="97" priority="46" operator="containsText" text="True">
      <formula>NOT(ISERROR(SEARCH("True",E318)))</formula>
    </cfRule>
  </conditionalFormatting>
  <conditionalFormatting sqref="G318">
    <cfRule type="containsText" dxfId="96" priority="41" operator="containsText" text="False">
      <formula>NOT(ISERROR(SEARCH("False",G318)))</formula>
    </cfRule>
    <cfRule type="containsText" dxfId="95" priority="42" operator="containsText" text="True">
      <formula>NOT(ISERROR(SEARCH("True",G318)))</formula>
    </cfRule>
  </conditionalFormatting>
  <conditionalFormatting sqref="E318:F318">
    <cfRule type="containsText" dxfId="94" priority="43" operator="containsText" text="False">
      <formula>NOT(ISERROR(SEARCH("False",E318)))</formula>
    </cfRule>
    <cfRule type="containsText" dxfId="93" priority="44" operator="containsText" text="True">
      <formula>NOT(ISERROR(SEARCH("True",E318)))</formula>
    </cfRule>
  </conditionalFormatting>
  <conditionalFormatting sqref="E314:G314">
    <cfRule type="containsText" dxfId="92" priority="39" operator="containsText" text="False">
      <formula>NOT(ISERROR(SEARCH("False",E314)))</formula>
    </cfRule>
    <cfRule type="containsText" dxfId="91" priority="40" operator="containsText" text="True">
      <formula>NOT(ISERROR(SEARCH("True",E314)))</formula>
    </cfRule>
  </conditionalFormatting>
  <conditionalFormatting sqref="G314">
    <cfRule type="containsText" dxfId="90" priority="35" operator="containsText" text="False">
      <formula>NOT(ISERROR(SEARCH("False",G314)))</formula>
    </cfRule>
    <cfRule type="containsText" dxfId="89" priority="36" operator="containsText" text="True">
      <formula>NOT(ISERROR(SEARCH("True",G314)))</formula>
    </cfRule>
  </conditionalFormatting>
  <conditionalFormatting sqref="E314:F314">
    <cfRule type="containsText" dxfId="88" priority="37" operator="containsText" text="False">
      <formula>NOT(ISERROR(SEARCH("False",E314)))</formula>
    </cfRule>
    <cfRule type="containsText" dxfId="87" priority="38" operator="containsText" text="True">
      <formula>NOT(ISERROR(SEARCH("True",E314)))</formula>
    </cfRule>
  </conditionalFormatting>
  <conditionalFormatting sqref="F330">
    <cfRule type="containsText" dxfId="86" priority="33" operator="containsText" text="False">
      <formula>NOT(ISERROR(SEARCH("False",F330)))</formula>
    </cfRule>
    <cfRule type="containsText" dxfId="85" priority="34" operator="containsText" text="True">
      <formula>NOT(ISERROR(SEARCH("True",F330)))</formula>
    </cfRule>
  </conditionalFormatting>
  <conditionalFormatting sqref="F330">
    <cfRule type="containsText" dxfId="84" priority="31" operator="containsText" text="False">
      <formula>NOT(ISERROR(SEARCH("False",F330)))</formula>
    </cfRule>
    <cfRule type="containsText" dxfId="83" priority="32" operator="containsText" text="True">
      <formula>NOT(ISERROR(SEARCH("True",F330)))</formula>
    </cfRule>
  </conditionalFormatting>
  <conditionalFormatting sqref="G330">
    <cfRule type="containsText" dxfId="82" priority="29" operator="containsText" text="False">
      <formula>NOT(ISERROR(SEARCH("False",G330)))</formula>
    </cfRule>
    <cfRule type="containsText" dxfId="81" priority="30" operator="containsText" text="True">
      <formula>NOT(ISERROR(SEARCH("True",G330)))</formula>
    </cfRule>
  </conditionalFormatting>
  <conditionalFormatting sqref="G330">
    <cfRule type="containsText" dxfId="80" priority="27" operator="containsText" text="False">
      <formula>NOT(ISERROR(SEARCH("False",G330)))</formula>
    </cfRule>
    <cfRule type="containsText" dxfId="79" priority="28" operator="containsText" text="True">
      <formula>NOT(ISERROR(SEARCH("True",G330)))</formula>
    </cfRule>
  </conditionalFormatting>
  <conditionalFormatting sqref="H330">
    <cfRule type="containsText" dxfId="78" priority="25" operator="containsText" text="False">
      <formula>NOT(ISERROR(SEARCH("False",H330)))</formula>
    </cfRule>
    <cfRule type="containsText" dxfId="77" priority="26" operator="containsText" text="True">
      <formula>NOT(ISERROR(SEARCH("True",H330)))</formula>
    </cfRule>
  </conditionalFormatting>
  <conditionalFormatting sqref="H330">
    <cfRule type="containsText" dxfId="76" priority="23" operator="containsText" text="False">
      <formula>NOT(ISERROR(SEARCH("False",H330)))</formula>
    </cfRule>
    <cfRule type="containsText" dxfId="75" priority="24" operator="containsText" text="True">
      <formula>NOT(ISERROR(SEARCH("True",H330)))</formula>
    </cfRule>
  </conditionalFormatting>
  <conditionalFormatting sqref="I330">
    <cfRule type="containsText" dxfId="74" priority="21" operator="containsText" text="False">
      <formula>NOT(ISERROR(SEARCH("False",I330)))</formula>
    </cfRule>
    <cfRule type="containsText" dxfId="73" priority="22" operator="containsText" text="True">
      <formula>NOT(ISERROR(SEARCH("True",I330)))</formula>
    </cfRule>
  </conditionalFormatting>
  <conditionalFormatting sqref="I330">
    <cfRule type="containsText" dxfId="72" priority="19" operator="containsText" text="False">
      <formula>NOT(ISERROR(SEARCH("False",I330)))</formula>
    </cfRule>
    <cfRule type="containsText" dxfId="71" priority="20" operator="containsText" text="True">
      <formula>NOT(ISERROR(SEARCH("True",I330)))</formula>
    </cfRule>
  </conditionalFormatting>
  <conditionalFormatting sqref="J330">
    <cfRule type="containsText" dxfId="70" priority="17" operator="containsText" text="False">
      <formula>NOT(ISERROR(SEARCH("False",J330)))</formula>
    </cfRule>
    <cfRule type="containsText" dxfId="69" priority="18" operator="containsText" text="True">
      <formula>NOT(ISERROR(SEARCH("True",J330)))</formula>
    </cfRule>
  </conditionalFormatting>
  <conditionalFormatting sqref="J330">
    <cfRule type="containsText" dxfId="68" priority="15" operator="containsText" text="False">
      <formula>NOT(ISERROR(SEARCH("False",J330)))</formula>
    </cfRule>
    <cfRule type="containsText" dxfId="67" priority="16" operator="containsText" text="True">
      <formula>NOT(ISERROR(SEARCH("True",J330)))</formula>
    </cfRule>
  </conditionalFormatting>
  <conditionalFormatting sqref="E3">
    <cfRule type="containsText" dxfId="66" priority="13" operator="containsText" text="False">
      <formula>NOT(ISERROR(SEARCH("False",E3)))</formula>
    </cfRule>
    <cfRule type="containsText" dxfId="65" priority="14" operator="containsText" text="True">
      <formula>NOT(ISERROR(SEARCH("True",E3)))</formula>
    </cfRule>
  </conditionalFormatting>
  <conditionalFormatting sqref="F3">
    <cfRule type="containsText" dxfId="64" priority="11" operator="containsText" text="False">
      <formula>NOT(ISERROR(SEARCH("False",F3)))</formula>
    </cfRule>
    <cfRule type="containsText" dxfId="63" priority="12" operator="containsText" text="True">
      <formula>NOT(ISERROR(SEARCH("True",F3)))</formula>
    </cfRule>
  </conditionalFormatting>
  <conditionalFormatting sqref="G3">
    <cfRule type="containsText" dxfId="62" priority="9" operator="containsText" text="False">
      <formula>NOT(ISERROR(SEARCH("False",G3)))</formula>
    </cfRule>
    <cfRule type="containsText" dxfId="61" priority="10" operator="containsText" text="True">
      <formula>NOT(ISERROR(SEARCH("True",G3)))</formula>
    </cfRule>
  </conditionalFormatting>
  <conditionalFormatting sqref="H3">
    <cfRule type="containsText" dxfId="60" priority="7" operator="containsText" text="False">
      <formula>NOT(ISERROR(SEARCH("False",H3)))</formula>
    </cfRule>
    <cfRule type="containsText" dxfId="59" priority="8" operator="containsText" text="True">
      <formula>NOT(ISERROR(SEARCH("True",H3)))</formula>
    </cfRule>
  </conditionalFormatting>
  <conditionalFormatting sqref="I3">
    <cfRule type="containsText" dxfId="58" priority="5" operator="containsText" text="False">
      <formula>NOT(ISERROR(SEARCH("False",I3)))</formula>
    </cfRule>
    <cfRule type="containsText" dxfId="57" priority="6" operator="containsText" text="True">
      <formula>NOT(ISERROR(SEARCH("True",I3)))</formula>
    </cfRule>
  </conditionalFormatting>
  <conditionalFormatting sqref="J3">
    <cfRule type="containsText" dxfId="56" priority="3" operator="containsText" text="False">
      <formula>NOT(ISERROR(SEARCH("False",J3)))</formula>
    </cfRule>
    <cfRule type="containsText" dxfId="55" priority="4" operator="containsText" text="True">
      <formula>NOT(ISERROR(SEARCH("True",J3)))</formula>
    </cfRule>
  </conditionalFormatting>
  <conditionalFormatting sqref="K3">
    <cfRule type="containsText" dxfId="54" priority="1" operator="containsText" text="False">
      <formula>NOT(ISERROR(SEARCH("False",K3)))</formula>
    </cfRule>
    <cfRule type="containsText" dxfId="53" priority="2" operator="containsText" text="True">
      <formula>NOT(ISERROR(SEARCH("True",K3)))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0691D-3E07-4E86-949A-49D2BE53CAF7}">
  <dimension ref="A1:AW26"/>
  <sheetViews>
    <sheetView workbookViewId="0">
      <selection sqref="A1:L6"/>
    </sheetView>
  </sheetViews>
  <sheetFormatPr defaultRowHeight="15" x14ac:dyDescent="0.25"/>
  <cols>
    <col min="1" max="1" width="4.7109375" bestFit="1" customWidth="1"/>
    <col min="2" max="2" width="4.7109375" customWidth="1"/>
    <col min="6" max="6" width="10.5703125" bestFit="1" customWidth="1"/>
    <col min="7" max="7" width="7.140625" bestFit="1" customWidth="1"/>
    <col min="8" max="8" width="5.28515625" bestFit="1" customWidth="1"/>
    <col min="10" max="41" width="10.7109375" customWidth="1"/>
    <col min="42" max="42" width="55" customWidth="1"/>
    <col min="45" max="45" width="10.5703125" bestFit="1" customWidth="1"/>
    <col min="46" max="47" width="11.7109375" customWidth="1"/>
    <col min="48" max="48" width="11.7109375" bestFit="1" customWidth="1"/>
  </cols>
  <sheetData>
    <row r="1" spans="1:49" x14ac:dyDescent="0.25">
      <c r="A1" s="29" t="s">
        <v>75</v>
      </c>
      <c r="B1" s="30"/>
      <c r="C1" s="30"/>
      <c r="D1" s="30"/>
      <c r="E1" s="30"/>
      <c r="F1" s="30"/>
      <c r="G1" s="30"/>
      <c r="H1" s="30"/>
      <c r="I1" s="30"/>
      <c r="J1" s="30"/>
      <c r="K1" s="30"/>
      <c r="L1" s="31"/>
    </row>
    <row r="2" spans="1:49" x14ac:dyDescent="0.25">
      <c r="A2" s="32"/>
      <c r="B2" s="33" t="s">
        <v>76</v>
      </c>
      <c r="C2" s="33"/>
      <c r="D2" s="33"/>
      <c r="E2" s="33"/>
      <c r="F2" s="33"/>
      <c r="G2" s="33"/>
      <c r="H2" s="33"/>
      <c r="I2" s="33"/>
      <c r="J2" s="33"/>
      <c r="K2" s="33"/>
      <c r="L2" s="34"/>
    </row>
    <row r="3" spans="1:49" x14ac:dyDescent="0.25">
      <c r="A3" s="32"/>
      <c r="B3" s="33" t="s">
        <v>77</v>
      </c>
      <c r="C3" s="33"/>
      <c r="D3" s="33"/>
      <c r="E3" s="33"/>
      <c r="F3" s="33"/>
      <c r="G3" s="33"/>
      <c r="H3" s="33"/>
      <c r="I3" s="33"/>
      <c r="J3" s="33"/>
      <c r="K3" s="33"/>
      <c r="L3" s="34"/>
    </row>
    <row r="4" spans="1:49" x14ac:dyDescent="0.25">
      <c r="A4" s="32"/>
      <c r="B4" s="33" t="s">
        <v>78</v>
      </c>
      <c r="C4" s="33"/>
      <c r="D4" s="33"/>
      <c r="E4" s="33"/>
      <c r="F4" s="33"/>
      <c r="G4" s="33"/>
      <c r="H4" s="33"/>
      <c r="I4" s="33"/>
      <c r="J4" s="33"/>
      <c r="K4" s="33"/>
      <c r="L4" s="34"/>
    </row>
    <row r="5" spans="1:49" x14ac:dyDescent="0.25">
      <c r="A5" s="32"/>
      <c r="B5" s="33" t="s">
        <v>89</v>
      </c>
      <c r="C5" s="33"/>
      <c r="D5" s="33"/>
      <c r="E5" s="33"/>
      <c r="F5" s="33"/>
      <c r="G5" s="33"/>
      <c r="H5" s="33"/>
      <c r="I5" s="33"/>
      <c r="J5" s="33"/>
      <c r="K5" s="33"/>
      <c r="L5" s="34"/>
    </row>
    <row r="6" spans="1:49" ht="15.75" thickBot="1" x14ac:dyDescent="0.3">
      <c r="A6" s="35"/>
      <c r="B6" s="36" t="s">
        <v>90</v>
      </c>
      <c r="C6" s="36"/>
      <c r="D6" s="36"/>
      <c r="E6" s="36"/>
      <c r="F6" s="36"/>
      <c r="G6" s="36"/>
      <c r="H6" s="36"/>
      <c r="I6" s="36"/>
      <c r="J6" s="36"/>
      <c r="K6" s="36"/>
      <c r="L6" s="37"/>
    </row>
    <row r="8" spans="1:49" ht="15.75" thickBot="1" x14ac:dyDescent="0.3"/>
    <row r="9" spans="1:49" ht="15.75" thickBot="1" x14ac:dyDescent="0.3">
      <c r="A9" s="38"/>
      <c r="B9" s="39"/>
      <c r="C9" s="39"/>
      <c r="D9" s="39"/>
      <c r="E9" s="40" t="s">
        <v>33</v>
      </c>
      <c r="F9" s="39"/>
      <c r="G9" s="39"/>
      <c r="H9" s="39"/>
      <c r="I9" s="41"/>
      <c r="J9" s="42"/>
      <c r="K9" s="40"/>
      <c r="L9" s="40"/>
      <c r="M9" s="40"/>
      <c r="N9" s="43" t="s">
        <v>34</v>
      </c>
      <c r="O9" s="40"/>
      <c r="P9" s="40"/>
      <c r="Q9" s="40"/>
      <c r="R9" s="40"/>
      <c r="S9" s="40"/>
      <c r="T9" s="44"/>
      <c r="U9" s="45"/>
      <c r="V9" s="46"/>
      <c r="W9" s="46"/>
      <c r="X9" s="45" t="s">
        <v>35</v>
      </c>
      <c r="Y9" s="46"/>
      <c r="Z9" s="46"/>
      <c r="AA9" s="47"/>
      <c r="AB9" s="45"/>
      <c r="AC9" s="46"/>
      <c r="AD9" s="46"/>
      <c r="AE9" s="45" t="s">
        <v>35</v>
      </c>
      <c r="AF9" s="46"/>
      <c r="AG9" s="46"/>
      <c r="AH9" s="46"/>
      <c r="AI9" s="45"/>
      <c r="AJ9" s="46"/>
      <c r="AK9" s="46"/>
      <c r="AL9" s="46" t="s">
        <v>35</v>
      </c>
      <c r="AM9" s="46"/>
      <c r="AN9" s="46"/>
      <c r="AO9" s="47"/>
      <c r="AP9" s="48" t="s">
        <v>36</v>
      </c>
    </row>
    <row r="10" spans="1:49" ht="15.75" thickBot="1" x14ac:dyDescent="0.3">
      <c r="A10" s="49" t="s">
        <v>37</v>
      </c>
      <c r="B10" s="50" t="s">
        <v>38</v>
      </c>
      <c r="C10" s="50" t="s">
        <v>39</v>
      </c>
      <c r="D10" s="50" t="s">
        <v>0</v>
      </c>
      <c r="E10" s="50" t="s">
        <v>40</v>
      </c>
      <c r="F10" s="50" t="s">
        <v>2</v>
      </c>
      <c r="G10" s="50" t="s">
        <v>41</v>
      </c>
      <c r="H10" s="50" t="s">
        <v>42</v>
      </c>
      <c r="I10" s="51" t="s">
        <v>43</v>
      </c>
      <c r="J10" s="50" t="s">
        <v>44</v>
      </c>
      <c r="K10" s="50" t="s">
        <v>45</v>
      </c>
      <c r="L10" s="50" t="s">
        <v>46</v>
      </c>
      <c r="M10" s="50" t="s">
        <v>19</v>
      </c>
      <c r="N10" s="50" t="s">
        <v>47</v>
      </c>
      <c r="O10" s="50" t="s">
        <v>48</v>
      </c>
      <c r="P10" s="50" t="s">
        <v>18</v>
      </c>
      <c r="Q10" s="50" t="s">
        <v>49</v>
      </c>
      <c r="R10" s="50" t="s">
        <v>50</v>
      </c>
      <c r="S10" s="50" t="s">
        <v>51</v>
      </c>
      <c r="T10" s="51" t="s">
        <v>52</v>
      </c>
      <c r="U10" s="49" t="s">
        <v>53</v>
      </c>
      <c r="V10" s="50" t="s">
        <v>54</v>
      </c>
      <c r="W10" s="50" t="s">
        <v>55</v>
      </c>
      <c r="X10" s="50" t="s">
        <v>56</v>
      </c>
      <c r="Y10" s="50" t="s">
        <v>57</v>
      </c>
      <c r="Z10" s="50" t="s">
        <v>58</v>
      </c>
      <c r="AA10" s="50" t="s">
        <v>52</v>
      </c>
      <c r="AB10" s="49" t="s">
        <v>53</v>
      </c>
      <c r="AC10" s="50" t="s">
        <v>54</v>
      </c>
      <c r="AD10" s="50" t="s">
        <v>55</v>
      </c>
      <c r="AE10" s="50" t="s">
        <v>56</v>
      </c>
      <c r="AF10" s="50" t="s">
        <v>57</v>
      </c>
      <c r="AG10" s="50" t="s">
        <v>59</v>
      </c>
      <c r="AH10" s="51" t="s">
        <v>52</v>
      </c>
      <c r="AI10" s="68" t="s">
        <v>60</v>
      </c>
      <c r="AJ10" s="69" t="s">
        <v>61</v>
      </c>
      <c r="AK10" s="69" t="s">
        <v>62</v>
      </c>
      <c r="AL10" s="69" t="s">
        <v>63</v>
      </c>
      <c r="AM10" s="69" t="s">
        <v>64</v>
      </c>
      <c r="AN10" s="69" t="s">
        <v>65</v>
      </c>
      <c r="AO10" s="70" t="s">
        <v>52</v>
      </c>
      <c r="AP10" s="28"/>
    </row>
    <row r="11" spans="1:49" ht="15.75" thickBot="1" x14ac:dyDescent="0.3">
      <c r="A11" s="52">
        <v>1</v>
      </c>
      <c r="B11" s="53">
        <v>1</v>
      </c>
      <c r="C11">
        <v>1</v>
      </c>
      <c r="D11" s="64">
        <v>44197</v>
      </c>
      <c r="E11" t="s">
        <v>17</v>
      </c>
      <c r="F11" t="s">
        <v>71</v>
      </c>
      <c r="G11" s="4" t="s">
        <v>79</v>
      </c>
      <c r="H11" s="4" t="s">
        <v>79</v>
      </c>
      <c r="I11" s="23">
        <v>0.5</v>
      </c>
      <c r="J11" s="26" t="s">
        <v>80</v>
      </c>
      <c r="K11" t="s">
        <v>81</v>
      </c>
      <c r="L11" t="s">
        <v>81</v>
      </c>
      <c r="M11" t="s">
        <v>81</v>
      </c>
      <c r="N11" s="65" t="s">
        <v>81</v>
      </c>
      <c r="O11" s="65" t="s">
        <v>81</v>
      </c>
      <c r="P11" s="65" t="s">
        <v>81</v>
      </c>
      <c r="Q11" s="65" t="s">
        <v>81</v>
      </c>
      <c r="R11" s="65" t="s">
        <v>81</v>
      </c>
      <c r="S11" s="65" t="s">
        <v>81</v>
      </c>
      <c r="T11" s="28" t="s">
        <v>81</v>
      </c>
      <c r="U11" s="65" t="s">
        <v>81</v>
      </c>
      <c r="V11" s="65" t="s">
        <v>81</v>
      </c>
      <c r="W11" s="65" t="s">
        <v>81</v>
      </c>
      <c r="X11" s="65" t="s">
        <v>81</v>
      </c>
      <c r="Y11" s="65" t="s">
        <v>81</v>
      </c>
      <c r="Z11" s="65" t="s">
        <v>81</v>
      </c>
      <c r="AA11" s="65" t="s">
        <v>81</v>
      </c>
      <c r="AB11" s="66" t="s">
        <v>81</v>
      </c>
      <c r="AC11" s="65" t="s">
        <v>81</v>
      </c>
      <c r="AD11" s="65" t="s">
        <v>81</v>
      </c>
      <c r="AE11" s="65" t="s">
        <v>81</v>
      </c>
      <c r="AF11" s="65" t="s">
        <v>81</v>
      </c>
      <c r="AG11" s="65" t="s">
        <v>81</v>
      </c>
      <c r="AH11" s="67" t="s">
        <v>81</v>
      </c>
      <c r="AI11" s="66" t="s">
        <v>81</v>
      </c>
      <c r="AJ11" s="65" t="s">
        <v>81</v>
      </c>
      <c r="AK11" s="65" t="s">
        <v>81</v>
      </c>
      <c r="AL11" s="65" t="s">
        <v>81</v>
      </c>
      <c r="AM11" s="65" t="s">
        <v>81</v>
      </c>
      <c r="AN11" s="65" t="s">
        <v>81</v>
      </c>
      <c r="AO11" s="67" t="s">
        <v>81</v>
      </c>
      <c r="AP11" s="28"/>
      <c r="AS11" s="169" t="s">
        <v>66</v>
      </c>
      <c r="AT11" s="170"/>
      <c r="AU11" s="170"/>
      <c r="AV11" s="170"/>
      <c r="AW11" s="171"/>
    </row>
    <row r="12" spans="1:49" ht="45.75" thickBot="1" x14ac:dyDescent="0.3">
      <c r="A12" s="52"/>
      <c r="B12" s="53">
        <v>2</v>
      </c>
      <c r="C12">
        <v>1</v>
      </c>
      <c r="D12" s="64">
        <v>44197</v>
      </c>
      <c r="E12" t="s">
        <v>17</v>
      </c>
      <c r="F12" t="s">
        <v>72</v>
      </c>
      <c r="G12" s="4" t="s">
        <v>79</v>
      </c>
      <c r="H12" s="4" t="s">
        <v>87</v>
      </c>
      <c r="I12" s="23">
        <v>1</v>
      </c>
      <c r="J12" s="26" t="s">
        <v>82</v>
      </c>
      <c r="K12" t="s">
        <v>83</v>
      </c>
      <c r="L12" t="s">
        <v>83</v>
      </c>
      <c r="M12" t="s">
        <v>83</v>
      </c>
      <c r="N12" s="65" t="s">
        <v>83</v>
      </c>
      <c r="O12" s="65" t="s">
        <v>83</v>
      </c>
      <c r="P12" s="65" t="s">
        <v>83</v>
      </c>
      <c r="Q12" s="65" t="s">
        <v>83</v>
      </c>
      <c r="R12" s="65" t="s">
        <v>83</v>
      </c>
      <c r="S12" s="65" t="s">
        <v>83</v>
      </c>
      <c r="T12" s="28" t="s">
        <v>83</v>
      </c>
      <c r="U12" s="65" t="s">
        <v>83</v>
      </c>
      <c r="V12" s="65" t="s">
        <v>83</v>
      </c>
      <c r="W12" s="65" t="s">
        <v>83</v>
      </c>
      <c r="X12" s="65" t="s">
        <v>83</v>
      </c>
      <c r="Y12" s="65" t="s">
        <v>83</v>
      </c>
      <c r="Z12" s="65" t="s">
        <v>83</v>
      </c>
      <c r="AA12" s="65" t="s">
        <v>83</v>
      </c>
      <c r="AB12" s="66" t="s">
        <v>83</v>
      </c>
      <c r="AC12" s="65" t="s">
        <v>83</v>
      </c>
      <c r="AD12" s="65" t="s">
        <v>83</v>
      </c>
      <c r="AE12" s="65" t="s">
        <v>83</v>
      </c>
      <c r="AF12" s="65" t="s">
        <v>83</v>
      </c>
      <c r="AG12" s="65" t="s">
        <v>83</v>
      </c>
      <c r="AH12" s="67" t="s">
        <v>83</v>
      </c>
      <c r="AI12" s="66" t="s">
        <v>83</v>
      </c>
      <c r="AJ12" s="65" t="s">
        <v>83</v>
      </c>
      <c r="AK12" s="65" t="s">
        <v>83</v>
      </c>
      <c r="AL12" s="65" t="s">
        <v>83</v>
      </c>
      <c r="AM12" s="65" t="s">
        <v>83</v>
      </c>
      <c r="AN12" s="65" t="s">
        <v>83</v>
      </c>
      <c r="AO12" s="67" t="s">
        <v>83</v>
      </c>
      <c r="AP12" s="28"/>
      <c r="AS12" s="26"/>
      <c r="AT12" s="54" t="s">
        <v>67</v>
      </c>
      <c r="AU12" s="55" t="s">
        <v>68</v>
      </c>
      <c r="AV12" s="56" t="s">
        <v>69</v>
      </c>
      <c r="AW12" s="57" t="s">
        <v>70</v>
      </c>
    </row>
    <row r="13" spans="1:49" x14ac:dyDescent="0.25">
      <c r="A13" s="52">
        <v>2</v>
      </c>
      <c r="B13" s="53">
        <v>3</v>
      </c>
      <c r="C13">
        <v>1</v>
      </c>
      <c r="D13" s="64">
        <v>44198</v>
      </c>
      <c r="E13" t="s">
        <v>17</v>
      </c>
      <c r="F13" t="s">
        <v>73</v>
      </c>
      <c r="G13" s="4" t="s">
        <v>79</v>
      </c>
      <c r="H13" s="4" t="s">
        <v>79</v>
      </c>
      <c r="I13" s="23">
        <v>2.25</v>
      </c>
      <c r="J13" s="26" t="s">
        <v>80</v>
      </c>
      <c r="K13" t="s">
        <v>84</v>
      </c>
      <c r="L13" t="s">
        <v>84</v>
      </c>
      <c r="M13" s="65" t="s">
        <v>84</v>
      </c>
      <c r="N13" s="65" t="s">
        <v>84</v>
      </c>
      <c r="O13" s="65" t="s">
        <v>84</v>
      </c>
      <c r="P13" s="65" t="s">
        <v>84</v>
      </c>
      <c r="Q13" s="65" t="s">
        <v>84</v>
      </c>
      <c r="R13" s="65" t="s">
        <v>84</v>
      </c>
      <c r="S13" s="65" t="s">
        <v>84</v>
      </c>
      <c r="T13" s="28" t="s">
        <v>84</v>
      </c>
      <c r="U13" s="65" t="s">
        <v>84</v>
      </c>
      <c r="V13" s="65" t="s">
        <v>84</v>
      </c>
      <c r="W13" s="65" t="s">
        <v>84</v>
      </c>
      <c r="X13" s="65" t="s">
        <v>84</v>
      </c>
      <c r="Y13" s="65" t="s">
        <v>84</v>
      </c>
      <c r="Z13" s="65" t="s">
        <v>84</v>
      </c>
      <c r="AA13" s="65" t="s">
        <v>84</v>
      </c>
      <c r="AB13" s="66" t="s">
        <v>84</v>
      </c>
      <c r="AC13" s="65" t="s">
        <v>84</v>
      </c>
      <c r="AD13" s="65" t="s">
        <v>84</v>
      </c>
      <c r="AE13" s="65" t="s">
        <v>84</v>
      </c>
      <c r="AF13" s="65" t="s">
        <v>84</v>
      </c>
      <c r="AG13" s="65" t="s">
        <v>84</v>
      </c>
      <c r="AH13" s="67" t="s">
        <v>84</v>
      </c>
      <c r="AI13" s="66" t="s">
        <v>84</v>
      </c>
      <c r="AJ13" s="65" t="s">
        <v>84</v>
      </c>
      <c r="AK13" s="65" t="s">
        <v>84</v>
      </c>
      <c r="AL13" s="65" t="s">
        <v>84</v>
      </c>
      <c r="AM13" s="65" t="s">
        <v>84</v>
      </c>
      <c r="AN13" s="65" t="s">
        <v>84</v>
      </c>
      <c r="AO13" s="67" t="s">
        <v>84</v>
      </c>
      <c r="AP13" s="28"/>
      <c r="AS13" s="58" t="s">
        <v>71</v>
      </c>
      <c r="AT13" s="59">
        <f>COUNTIFS($F$11:$F$10007,"BHOD Scan",$G$11:$G$10007,"Y",$H$11:$H$10007,"Y")</f>
        <v>1</v>
      </c>
      <c r="AU13" s="59">
        <f>COUNTIFS($F$11:$F$10007,"BHOD Scan",$G$11:$G$10007,"Y",$H$11:$H$10007,"n")</f>
        <v>1</v>
      </c>
      <c r="AV13" s="59">
        <f>COUNTIFS($F$11:$F$21,"BHOD Scan")</f>
        <v>2</v>
      </c>
      <c r="AW13" s="60">
        <f>SUM(AT13/AV13)</f>
        <v>0.5</v>
      </c>
    </row>
    <row r="14" spans="1:49" x14ac:dyDescent="0.25">
      <c r="A14" s="52"/>
      <c r="B14" s="53">
        <v>4</v>
      </c>
      <c r="C14">
        <v>1</v>
      </c>
      <c r="D14" s="64">
        <v>44198</v>
      </c>
      <c r="E14" t="s">
        <v>17</v>
      </c>
      <c r="F14" t="s">
        <v>74</v>
      </c>
      <c r="G14" s="4" t="s">
        <v>87</v>
      </c>
      <c r="H14" s="4" t="s">
        <v>87</v>
      </c>
      <c r="I14" s="23">
        <v>-1</v>
      </c>
      <c r="J14" s="26" t="s">
        <v>82</v>
      </c>
      <c r="K14" t="s">
        <v>85</v>
      </c>
      <c r="L14" t="s">
        <v>85</v>
      </c>
      <c r="M14" t="s">
        <v>85</v>
      </c>
      <c r="N14" t="s">
        <v>85</v>
      </c>
      <c r="O14" t="s">
        <v>85</v>
      </c>
      <c r="P14" t="s">
        <v>85</v>
      </c>
      <c r="Q14" t="s">
        <v>85</v>
      </c>
      <c r="R14" t="s">
        <v>85</v>
      </c>
      <c r="S14" t="s">
        <v>85</v>
      </c>
      <c r="T14" s="28" t="s">
        <v>85</v>
      </c>
      <c r="U14" s="65" t="s">
        <v>85</v>
      </c>
      <c r="V14" s="65" t="s">
        <v>85</v>
      </c>
      <c r="W14" s="65" t="s">
        <v>85</v>
      </c>
      <c r="X14" s="65" t="s">
        <v>85</v>
      </c>
      <c r="Y14" s="65" t="s">
        <v>85</v>
      </c>
      <c r="Z14" s="65" t="s">
        <v>85</v>
      </c>
      <c r="AA14" s="65" t="s">
        <v>85</v>
      </c>
      <c r="AB14" s="66" t="s">
        <v>85</v>
      </c>
      <c r="AC14" s="65" t="s">
        <v>85</v>
      </c>
      <c r="AD14" s="65" t="s">
        <v>85</v>
      </c>
      <c r="AE14" s="65" t="s">
        <v>85</v>
      </c>
      <c r="AF14" s="65" t="s">
        <v>85</v>
      </c>
      <c r="AG14" s="65" t="s">
        <v>85</v>
      </c>
      <c r="AH14" s="67" t="s">
        <v>85</v>
      </c>
      <c r="AI14" s="66" t="s">
        <v>85</v>
      </c>
      <c r="AJ14" s="65" t="s">
        <v>85</v>
      </c>
      <c r="AK14" s="65" t="s">
        <v>85</v>
      </c>
      <c r="AL14" s="65" t="s">
        <v>85</v>
      </c>
      <c r="AM14" s="65" t="s">
        <v>85</v>
      </c>
      <c r="AN14" s="65" t="s">
        <v>85</v>
      </c>
      <c r="AO14" s="67" t="s">
        <v>85</v>
      </c>
      <c r="AP14" s="28"/>
      <c r="AS14" s="58" t="s">
        <v>72</v>
      </c>
      <c r="AT14" s="59">
        <f>COUNTIFS($F$11:$F$10007,"BLOD Scan",$G$11:$G$10007,"Y",$H$11:$H$10007,"Y")</f>
        <v>0</v>
      </c>
      <c r="AU14" s="59">
        <f>COUNTIFS($F$11:$F$10007,"BLOD Scan",$G$11:$G$10007,"Y",$H$11:$H$10007,"n")</f>
        <v>1</v>
      </c>
      <c r="AV14" s="59">
        <f>COUNTIFS($F$11:$F$21,"BLOD Scan")</f>
        <v>1</v>
      </c>
      <c r="AW14" s="60">
        <f t="shared" ref="AW14:AW16" si="0">SUM(AT14/AV14)</f>
        <v>0</v>
      </c>
    </row>
    <row r="15" spans="1:49" x14ac:dyDescent="0.25">
      <c r="A15" s="52"/>
      <c r="B15" s="53">
        <v>5</v>
      </c>
      <c r="C15">
        <v>1</v>
      </c>
      <c r="D15" s="64">
        <v>44198</v>
      </c>
      <c r="E15" t="s">
        <v>88</v>
      </c>
      <c r="F15" t="s">
        <v>71</v>
      </c>
      <c r="G15" s="4" t="s">
        <v>79</v>
      </c>
      <c r="H15" s="4" t="s">
        <v>87</v>
      </c>
      <c r="I15" s="23">
        <v>-1</v>
      </c>
      <c r="J15" s="26" t="s">
        <v>80</v>
      </c>
      <c r="K15" t="s">
        <v>86</v>
      </c>
      <c r="L15" t="s">
        <v>86</v>
      </c>
      <c r="M15" t="s">
        <v>86</v>
      </c>
      <c r="N15" t="s">
        <v>86</v>
      </c>
      <c r="O15" t="s">
        <v>86</v>
      </c>
      <c r="P15" t="s">
        <v>86</v>
      </c>
      <c r="Q15" t="s">
        <v>86</v>
      </c>
      <c r="R15" t="s">
        <v>86</v>
      </c>
      <c r="S15" t="s">
        <v>86</v>
      </c>
      <c r="T15" s="28" t="s">
        <v>86</v>
      </c>
      <c r="U15" s="65" t="s">
        <v>86</v>
      </c>
      <c r="V15" s="65" t="s">
        <v>86</v>
      </c>
      <c r="W15" s="65" t="s">
        <v>86</v>
      </c>
      <c r="X15" s="65" t="s">
        <v>86</v>
      </c>
      <c r="Y15" s="65" t="s">
        <v>86</v>
      </c>
      <c r="Z15" s="65" t="s">
        <v>86</v>
      </c>
      <c r="AA15" s="65" t="s">
        <v>86</v>
      </c>
      <c r="AB15" s="66" t="s">
        <v>86</v>
      </c>
      <c r="AC15" s="65" t="s">
        <v>86</v>
      </c>
      <c r="AD15" s="65" t="s">
        <v>86</v>
      </c>
      <c r="AE15" s="65" t="s">
        <v>86</v>
      </c>
      <c r="AF15" s="65" t="s">
        <v>86</v>
      </c>
      <c r="AG15" s="65" t="s">
        <v>86</v>
      </c>
      <c r="AH15" s="67" t="s">
        <v>86</v>
      </c>
      <c r="AI15" s="66" t="s">
        <v>86</v>
      </c>
      <c r="AJ15" s="65" t="s">
        <v>86</v>
      </c>
      <c r="AK15" s="65" t="s">
        <v>86</v>
      </c>
      <c r="AL15" s="65" t="s">
        <v>86</v>
      </c>
      <c r="AM15" s="65" t="s">
        <v>86</v>
      </c>
      <c r="AN15" s="65" t="s">
        <v>86</v>
      </c>
      <c r="AO15" s="67" t="s">
        <v>86</v>
      </c>
      <c r="AP15" s="28"/>
      <c r="AS15" s="58" t="s">
        <v>73</v>
      </c>
      <c r="AT15" s="59">
        <f>COUNTIFS($F$11:$F$10007,"BHOD",$G$11:$G$10007,"Y",$H$11:$H$10007,"Y")</f>
        <v>1</v>
      </c>
      <c r="AU15" s="59">
        <f>COUNTIFS($F$11:$F$10007,"BHOD",$G$11:$G$10007,"Y",$H$11:$H$10007,"n")</f>
        <v>0</v>
      </c>
      <c r="AV15" s="59">
        <f>COUNTIFS($F$11:$F$21,"BHOD")</f>
        <v>1</v>
      </c>
      <c r="AW15" s="60">
        <f t="shared" si="0"/>
        <v>1</v>
      </c>
    </row>
    <row r="16" spans="1:49" ht="15.75" thickBot="1" x14ac:dyDescent="0.3">
      <c r="A16" s="52"/>
      <c r="B16" s="53"/>
      <c r="G16" s="4"/>
      <c r="H16" s="4"/>
      <c r="I16" s="23"/>
      <c r="J16" s="26"/>
      <c r="T16" s="28"/>
      <c r="AB16" s="26"/>
      <c r="AC16" s="27"/>
      <c r="AD16" s="27"/>
      <c r="AE16" s="27"/>
      <c r="AF16" s="27"/>
      <c r="AG16" s="27"/>
      <c r="AH16" s="28"/>
      <c r="AI16" s="26"/>
      <c r="AJ16" s="27"/>
      <c r="AK16" s="27"/>
      <c r="AL16" s="27"/>
      <c r="AM16" s="27"/>
      <c r="AN16" s="27"/>
      <c r="AO16" s="28"/>
      <c r="AP16" s="28"/>
      <c r="AS16" s="61" t="s">
        <v>74</v>
      </c>
      <c r="AT16" s="59">
        <f>COUNTIFS($F$11:$F$10007,"BLOD",$G$11:$G$10007,"Y",$H$11:$H$10007,"Y")</f>
        <v>0</v>
      </c>
      <c r="AU16" s="59">
        <f>COUNTIFS($F$11:$F$10007,"BLOD",$G$11:$G$10007,"Y",$H$11:$H$10007,"n")</f>
        <v>0</v>
      </c>
      <c r="AV16" s="59">
        <f>COUNTIFS($F$11:$F$21,"BLOD")</f>
        <v>1</v>
      </c>
      <c r="AW16" s="60">
        <f t="shared" si="0"/>
        <v>0</v>
      </c>
    </row>
    <row r="17" spans="1:49" ht="15.75" thickBot="1" x14ac:dyDescent="0.3">
      <c r="A17" s="52"/>
      <c r="B17" s="53"/>
      <c r="G17" s="4"/>
      <c r="H17" s="4"/>
      <c r="I17" s="23"/>
      <c r="J17" s="26"/>
      <c r="T17" s="28"/>
      <c r="AB17" s="26"/>
      <c r="AC17" s="27"/>
      <c r="AD17" s="27"/>
      <c r="AE17" s="27"/>
      <c r="AF17" s="27"/>
      <c r="AG17" s="27"/>
      <c r="AH17" s="28"/>
      <c r="AI17" s="26"/>
      <c r="AJ17" s="27"/>
      <c r="AK17" s="27"/>
      <c r="AL17" s="27"/>
      <c r="AM17" s="27"/>
      <c r="AN17" s="27"/>
      <c r="AO17" s="28"/>
      <c r="AP17" s="28"/>
      <c r="AS17" s="62" t="s">
        <v>12</v>
      </c>
      <c r="AT17" s="63">
        <f>SUM(AT11:AT16)</f>
        <v>2</v>
      </c>
      <c r="AU17" s="63">
        <f>SUM(AU11:AU16)</f>
        <v>2</v>
      </c>
      <c r="AV17" s="63">
        <f>SUM(AV11:AV16)</f>
        <v>5</v>
      </c>
      <c r="AW17" s="63">
        <f>SUM(AT17/AV17)</f>
        <v>0.4</v>
      </c>
    </row>
    <row r="18" spans="1:49" x14ac:dyDescent="0.25">
      <c r="A18" s="52"/>
      <c r="B18" s="53"/>
      <c r="G18" s="4"/>
      <c r="H18" s="4"/>
      <c r="I18" s="23"/>
      <c r="J18" s="26"/>
      <c r="T18" s="28"/>
      <c r="AB18" s="26" t="s">
        <v>20</v>
      </c>
      <c r="AC18" s="27"/>
      <c r="AD18" s="27"/>
      <c r="AE18" s="27"/>
      <c r="AF18" s="27"/>
      <c r="AG18" s="27"/>
      <c r="AH18" s="28"/>
      <c r="AI18" s="26"/>
      <c r="AJ18" s="27"/>
      <c r="AK18" s="27"/>
      <c r="AL18" s="27"/>
      <c r="AM18" s="27"/>
      <c r="AN18" s="27"/>
      <c r="AO18" s="28"/>
      <c r="AP18" s="28"/>
    </row>
    <row r="19" spans="1:49" x14ac:dyDescent="0.25">
      <c r="A19" s="52"/>
      <c r="B19" s="53"/>
      <c r="G19" s="4"/>
      <c r="H19" s="4"/>
      <c r="I19" s="23"/>
      <c r="J19" s="26"/>
      <c r="T19" s="28"/>
      <c r="AB19" s="26"/>
      <c r="AC19" s="27"/>
      <c r="AD19" s="27"/>
      <c r="AE19" s="27"/>
      <c r="AF19" s="27"/>
      <c r="AG19" s="27"/>
      <c r="AH19" s="28"/>
      <c r="AI19" s="26"/>
      <c r="AJ19" s="27"/>
      <c r="AK19" s="27"/>
      <c r="AL19" s="27"/>
      <c r="AM19" s="27"/>
      <c r="AN19" s="27"/>
      <c r="AO19" s="28"/>
      <c r="AP19" s="28"/>
    </row>
    <row r="20" spans="1:49" x14ac:dyDescent="0.25">
      <c r="AB20" s="27"/>
      <c r="AC20" s="27"/>
      <c r="AD20" s="27"/>
      <c r="AE20" s="27"/>
      <c r="AF20" s="27"/>
      <c r="AG20" s="27"/>
      <c r="AH20" s="27"/>
      <c r="AI20" s="27"/>
      <c r="AJ20" s="27"/>
      <c r="AK20" s="27"/>
      <c r="AL20" s="27"/>
      <c r="AM20" s="27"/>
      <c r="AN20" s="27"/>
      <c r="AO20" s="27"/>
    </row>
    <row r="21" spans="1:49" x14ac:dyDescent="0.25">
      <c r="AB21" s="27"/>
      <c r="AC21" s="27"/>
      <c r="AD21" s="27"/>
      <c r="AE21" s="27"/>
      <c r="AF21" s="27"/>
      <c r="AG21" s="27"/>
      <c r="AH21" s="27"/>
      <c r="AI21" s="27"/>
      <c r="AJ21" s="27"/>
      <c r="AK21" s="27"/>
      <c r="AL21" s="27"/>
      <c r="AM21" s="27"/>
      <c r="AN21" s="27"/>
      <c r="AO21" s="27"/>
    </row>
    <row r="22" spans="1:49" x14ac:dyDescent="0.25">
      <c r="AB22" s="27"/>
      <c r="AC22" s="27"/>
      <c r="AD22" s="27"/>
      <c r="AE22" s="27"/>
      <c r="AF22" s="27"/>
      <c r="AG22" s="27"/>
      <c r="AH22" s="27"/>
      <c r="AI22" s="27"/>
      <c r="AJ22" s="27"/>
      <c r="AK22" s="27"/>
      <c r="AL22" s="27"/>
      <c r="AM22" s="27"/>
      <c r="AN22" s="27"/>
      <c r="AO22" s="27"/>
    </row>
    <row r="23" spans="1:49" x14ac:dyDescent="0.25">
      <c r="AB23" s="27"/>
      <c r="AC23" s="27"/>
      <c r="AD23" s="27"/>
      <c r="AE23" s="27"/>
      <c r="AF23" s="27"/>
      <c r="AG23" s="27"/>
      <c r="AH23" s="27"/>
      <c r="AI23" s="27"/>
      <c r="AJ23" s="27"/>
      <c r="AK23" s="27"/>
      <c r="AL23" s="27"/>
      <c r="AM23" s="27"/>
      <c r="AN23" s="27"/>
      <c r="AO23" s="27"/>
    </row>
    <row r="24" spans="1:49" x14ac:dyDescent="0.25">
      <c r="AB24" s="27"/>
      <c r="AC24" s="27"/>
      <c r="AD24" s="27"/>
      <c r="AE24" s="27"/>
      <c r="AF24" s="27"/>
      <c r="AG24" s="27"/>
      <c r="AH24" s="27"/>
      <c r="AI24" s="27"/>
      <c r="AJ24" s="27"/>
      <c r="AK24" s="27"/>
      <c r="AL24" s="27"/>
      <c r="AM24" s="27"/>
      <c r="AN24" s="27"/>
      <c r="AO24" s="27"/>
    </row>
    <row r="25" spans="1:49" x14ac:dyDescent="0.25">
      <c r="AB25" s="27"/>
      <c r="AC25" s="27"/>
      <c r="AD25" s="27"/>
      <c r="AE25" s="27"/>
      <c r="AF25" s="27"/>
      <c r="AG25" s="27"/>
      <c r="AH25" s="27"/>
      <c r="AI25" s="27"/>
      <c r="AJ25" s="27"/>
      <c r="AK25" s="27"/>
      <c r="AL25" s="27"/>
      <c r="AM25" s="27"/>
      <c r="AN25" s="27"/>
      <c r="AO25" s="27"/>
    </row>
    <row r="26" spans="1:49" x14ac:dyDescent="0.25">
      <c r="AB26" s="27"/>
      <c r="AC26" s="27"/>
      <c r="AD26" s="27"/>
      <c r="AE26" s="27"/>
      <c r="AF26" s="27"/>
      <c r="AG26" s="27"/>
      <c r="AH26" s="27"/>
      <c r="AI26" s="27"/>
      <c r="AJ26" s="27"/>
      <c r="AK26" s="27"/>
      <c r="AL26" s="27"/>
      <c r="AM26" s="27"/>
      <c r="AN26" s="27"/>
      <c r="AO26" s="27"/>
    </row>
  </sheetData>
  <autoFilter ref="A10:AO10" xr:uid="{AA2F2B30-0DD9-448C-9725-0605B1147A4D}"/>
  <mergeCells count="1">
    <mergeCell ref="AS11:AW11"/>
  </mergeCells>
  <conditionalFormatting sqref="I9">
    <cfRule type="colorScale" priority="8">
      <colorScale>
        <cfvo type="min"/>
        <cfvo type="percentile" val="50"/>
        <cfvo type="max"/>
        <color rgb="FFF8696B"/>
        <color rgb="FFFCFCFF"/>
        <color rgb="FF63BE7B"/>
      </colorScale>
    </cfRule>
  </conditionalFormatting>
  <conditionalFormatting sqref="K11:AO19">
    <cfRule type="containsText" dxfId="52" priority="3" operator="containsText" text="Terrible">
      <formula>NOT(ISERROR(SEARCH("Terrible",K11)))</formula>
    </cfRule>
    <cfRule type="containsText" dxfId="51" priority="4" operator="containsText" text="Bad">
      <formula>NOT(ISERROR(SEARCH("Bad",K11)))</formula>
    </cfRule>
    <cfRule type="containsText" dxfId="50" priority="5" operator="containsText" text="Alright">
      <formula>NOT(ISERROR(SEARCH("Alright",K11)))</formula>
    </cfRule>
    <cfRule type="containsText" dxfId="49" priority="6" operator="containsText" text="Great">
      <formula>NOT(ISERROR(SEARCH("Great",K11)))</formula>
    </cfRule>
    <cfRule type="containsText" dxfId="48" priority="7" operator="containsText" text="Good">
      <formula>NOT(ISERROR(SEARCH("Good",K11)))</formula>
    </cfRule>
  </conditionalFormatting>
  <conditionalFormatting sqref="J11:J19">
    <cfRule type="containsText" dxfId="47" priority="1" operator="containsText" text="No">
      <formula>NOT(ISERROR(SEARCH("No",J11)))</formula>
    </cfRule>
    <cfRule type="containsText" dxfId="46" priority="2" operator="containsText" text="Yes">
      <formula>NOT(ISERROR(SEARCH("Yes",J11)))</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EC9CA-04A0-413C-BA7C-4A2025B5DA50}">
  <dimension ref="A1:T410"/>
  <sheetViews>
    <sheetView workbookViewId="0">
      <selection activeCell="N6" sqref="N6"/>
    </sheetView>
  </sheetViews>
  <sheetFormatPr defaultRowHeight="15" x14ac:dyDescent="0.25"/>
  <cols>
    <col min="1" max="1" width="10.140625" style="118" bestFit="1" customWidth="1"/>
    <col min="2" max="10" width="6.5703125" bestFit="1" customWidth="1"/>
    <col min="11" max="13" width="7.5703125" bestFit="1" customWidth="1"/>
    <col min="14" max="14" width="8.5703125" bestFit="1" customWidth="1"/>
    <col min="15" max="15" width="8.7109375" bestFit="1" customWidth="1"/>
    <col min="16" max="18" width="7.5703125" bestFit="1" customWidth="1"/>
    <col min="19" max="19" width="7.42578125" bestFit="1" customWidth="1"/>
    <col min="20" max="20" width="63.7109375" customWidth="1"/>
  </cols>
  <sheetData>
    <row r="1" spans="1:20" ht="15.75" thickBot="1" x14ac:dyDescent="0.3">
      <c r="A1" s="106" t="s">
        <v>127</v>
      </c>
      <c r="B1" s="107">
        <v>1</v>
      </c>
      <c r="C1" s="107">
        <v>2</v>
      </c>
      <c r="D1" s="107">
        <v>3</v>
      </c>
      <c r="E1" s="107">
        <v>4</v>
      </c>
      <c r="F1" s="107">
        <v>5</v>
      </c>
      <c r="G1" s="107">
        <v>6</v>
      </c>
      <c r="H1" s="107">
        <v>7</v>
      </c>
      <c r="I1" s="107">
        <v>8</v>
      </c>
      <c r="J1" s="107">
        <v>9</v>
      </c>
      <c r="K1" s="107">
        <v>10</v>
      </c>
      <c r="L1" s="107">
        <v>11</v>
      </c>
      <c r="M1" s="107">
        <v>12</v>
      </c>
      <c r="N1" s="107">
        <v>13</v>
      </c>
      <c r="O1" s="107">
        <v>14</v>
      </c>
      <c r="P1" s="107">
        <v>15</v>
      </c>
      <c r="Q1" s="108">
        <v>16</v>
      </c>
      <c r="R1" s="108">
        <v>17</v>
      </c>
      <c r="T1" s="119" t="s">
        <v>75</v>
      </c>
    </row>
    <row r="2" spans="1:20" x14ac:dyDescent="0.25">
      <c r="A2" s="109">
        <v>44197</v>
      </c>
      <c r="B2" s="110" t="s">
        <v>80</v>
      </c>
      <c r="C2" s="110" t="s">
        <v>80</v>
      </c>
      <c r="D2" s="110" t="s">
        <v>82</v>
      </c>
      <c r="E2" s="110" t="s">
        <v>80</v>
      </c>
      <c r="F2" s="110" t="s">
        <v>82</v>
      </c>
      <c r="G2" s="110" t="s">
        <v>80</v>
      </c>
      <c r="H2" s="110" t="s">
        <v>80</v>
      </c>
      <c r="I2" s="110" t="s">
        <v>80</v>
      </c>
      <c r="J2" s="110" t="s">
        <v>80</v>
      </c>
      <c r="K2" s="110" t="s">
        <v>80</v>
      </c>
      <c r="L2" s="110" t="s">
        <v>80</v>
      </c>
      <c r="M2" s="110" t="s">
        <v>80</v>
      </c>
      <c r="N2" s="110" t="s">
        <v>80</v>
      </c>
      <c r="O2" s="110" t="s">
        <v>82</v>
      </c>
      <c r="P2" s="110" t="s">
        <v>82</v>
      </c>
      <c r="Q2" s="110" t="s">
        <v>80</v>
      </c>
      <c r="R2" s="110" t="s">
        <v>82</v>
      </c>
      <c r="T2" s="120" t="s">
        <v>128</v>
      </c>
    </row>
    <row r="3" spans="1:20" x14ac:dyDescent="0.25">
      <c r="A3" s="111"/>
      <c r="B3" s="16"/>
      <c r="C3" s="16"/>
      <c r="D3" s="16"/>
      <c r="E3" s="16"/>
      <c r="F3" s="16"/>
      <c r="G3" s="16"/>
      <c r="H3" s="16"/>
      <c r="I3" s="16"/>
      <c r="J3" s="16"/>
      <c r="K3" s="16"/>
      <c r="L3" s="16"/>
      <c r="M3" s="16"/>
      <c r="N3" s="16"/>
      <c r="O3" s="16"/>
      <c r="P3" s="16"/>
      <c r="Q3" s="16"/>
      <c r="R3" s="16"/>
      <c r="T3" s="120" t="s">
        <v>129</v>
      </c>
    </row>
    <row r="4" spans="1:20" ht="15.75" thickBot="1" x14ac:dyDescent="0.3">
      <c r="A4" s="111"/>
      <c r="B4" s="16"/>
      <c r="C4" s="16"/>
      <c r="D4" s="16"/>
      <c r="E4" s="16"/>
      <c r="F4" s="16"/>
      <c r="G4" s="16"/>
      <c r="H4" s="16"/>
      <c r="I4" s="16"/>
      <c r="J4" s="16"/>
      <c r="K4" s="16"/>
      <c r="L4" s="16"/>
      <c r="M4" s="16"/>
      <c r="N4" s="16"/>
      <c r="O4" s="16"/>
      <c r="P4" s="16"/>
      <c r="Q4" s="16"/>
      <c r="R4" s="16"/>
      <c r="T4" s="121" t="s">
        <v>130</v>
      </c>
    </row>
    <row r="5" spans="1:20" x14ac:dyDescent="0.25">
      <c r="A5" s="111"/>
      <c r="B5" s="16"/>
      <c r="C5" s="16"/>
      <c r="D5" s="16"/>
      <c r="E5" s="16"/>
      <c r="F5" s="16"/>
      <c r="G5" s="16"/>
      <c r="H5" s="16"/>
      <c r="I5" s="16"/>
      <c r="J5" s="16"/>
      <c r="K5" s="16"/>
      <c r="L5" s="16"/>
      <c r="M5" s="16"/>
      <c r="N5" s="16"/>
      <c r="O5" s="16"/>
      <c r="P5" s="16"/>
      <c r="Q5" s="16"/>
      <c r="R5" s="16"/>
    </row>
    <row r="6" spans="1:20" x14ac:dyDescent="0.25">
      <c r="A6" s="111"/>
      <c r="B6" s="16"/>
      <c r="C6" s="16"/>
      <c r="D6" s="16"/>
      <c r="E6" s="16"/>
      <c r="F6" s="16"/>
      <c r="G6" s="16"/>
      <c r="H6" s="16"/>
      <c r="I6" s="16"/>
      <c r="J6" s="16"/>
      <c r="K6" s="16"/>
      <c r="L6" s="16"/>
      <c r="M6" s="16"/>
      <c r="N6" s="16"/>
      <c r="O6" s="16"/>
      <c r="P6" s="16"/>
      <c r="Q6" s="16"/>
      <c r="R6" s="16"/>
    </row>
    <row r="7" spans="1:20" x14ac:dyDescent="0.25">
      <c r="A7" s="111"/>
      <c r="B7" s="16"/>
      <c r="C7" s="16"/>
      <c r="D7" s="16"/>
      <c r="E7" s="16"/>
      <c r="F7" s="16"/>
      <c r="G7" s="16"/>
      <c r="H7" s="16"/>
      <c r="I7" s="16"/>
      <c r="J7" s="16"/>
      <c r="K7" s="16"/>
      <c r="L7" s="16"/>
      <c r="M7" s="16"/>
      <c r="N7" s="16"/>
      <c r="O7" s="16"/>
      <c r="P7" s="16"/>
      <c r="Q7" s="16"/>
      <c r="R7" s="16"/>
      <c r="T7" s="112"/>
    </row>
    <row r="8" spans="1:20" x14ac:dyDescent="0.25">
      <c r="A8" s="111"/>
      <c r="B8" s="16"/>
      <c r="C8" s="16"/>
      <c r="D8" s="16"/>
      <c r="E8" s="16"/>
      <c r="F8" s="16"/>
      <c r="G8" s="16"/>
      <c r="H8" s="16"/>
      <c r="I8" s="16"/>
      <c r="J8" s="16"/>
      <c r="K8" s="16"/>
      <c r="L8" s="16"/>
      <c r="M8" s="16"/>
      <c r="N8" s="16"/>
      <c r="O8" s="16"/>
      <c r="P8" s="16"/>
      <c r="Q8" s="16"/>
      <c r="R8" s="16"/>
      <c r="T8" s="113"/>
    </row>
    <row r="9" spans="1:20" x14ac:dyDescent="0.25">
      <c r="A9" s="111"/>
      <c r="B9" s="16"/>
      <c r="C9" s="16"/>
      <c r="D9" s="16"/>
      <c r="E9" s="16"/>
      <c r="F9" s="16"/>
      <c r="G9" s="16"/>
      <c r="H9" s="16"/>
      <c r="I9" s="16"/>
      <c r="J9" s="16"/>
      <c r="K9" s="16"/>
      <c r="L9" s="16"/>
      <c r="M9" s="16"/>
      <c r="N9" s="16"/>
      <c r="O9" s="16"/>
      <c r="P9" s="16"/>
      <c r="Q9" s="16"/>
      <c r="R9" s="16"/>
      <c r="T9" s="112"/>
    </row>
    <row r="10" spans="1:20" x14ac:dyDescent="0.25">
      <c r="A10" s="111"/>
      <c r="B10" s="16"/>
      <c r="C10" s="16"/>
      <c r="D10" s="16"/>
      <c r="E10" s="16"/>
      <c r="F10" s="16"/>
      <c r="G10" s="16"/>
      <c r="H10" s="16"/>
      <c r="I10" s="16"/>
      <c r="J10" s="16"/>
      <c r="K10" s="16"/>
      <c r="L10" s="16"/>
      <c r="M10" s="16"/>
      <c r="N10" s="16"/>
      <c r="O10" s="16"/>
      <c r="P10" s="16"/>
      <c r="Q10" s="16"/>
      <c r="R10" s="16"/>
      <c r="T10" s="112"/>
    </row>
    <row r="11" spans="1:20" x14ac:dyDescent="0.25">
      <c r="A11" s="111"/>
      <c r="B11" s="16"/>
      <c r="C11" s="16"/>
      <c r="D11" s="16"/>
      <c r="E11" s="16"/>
      <c r="F11" s="16"/>
      <c r="G11" s="16"/>
      <c r="H11" s="16"/>
      <c r="I11" s="16"/>
      <c r="J11" s="16"/>
      <c r="K11" s="16"/>
      <c r="L11" s="16"/>
      <c r="M11" s="16"/>
      <c r="N11" s="16"/>
      <c r="O11" s="16"/>
      <c r="P11" s="16"/>
      <c r="Q11" s="16"/>
      <c r="R11" s="16"/>
      <c r="T11" s="112"/>
    </row>
    <row r="12" spans="1:20" ht="16.5" customHeight="1" x14ac:dyDescent="0.25">
      <c r="A12" s="111"/>
      <c r="B12" s="16"/>
      <c r="C12" s="16"/>
      <c r="D12" s="16"/>
      <c r="E12" s="16"/>
      <c r="F12" s="16"/>
      <c r="G12" s="16"/>
      <c r="H12" s="16"/>
      <c r="I12" s="16"/>
      <c r="J12" s="16"/>
      <c r="K12" s="16"/>
      <c r="L12" s="16"/>
      <c r="M12" s="16"/>
      <c r="N12" s="16"/>
      <c r="O12" s="16"/>
      <c r="P12" s="16"/>
      <c r="Q12" s="16"/>
      <c r="R12" s="16"/>
      <c r="T12" s="112"/>
    </row>
    <row r="13" spans="1:20" x14ac:dyDescent="0.25">
      <c r="A13" s="111"/>
      <c r="B13" s="16"/>
      <c r="C13" s="16"/>
      <c r="D13" s="16"/>
      <c r="E13" s="16"/>
      <c r="F13" s="16"/>
      <c r="G13" s="16"/>
      <c r="H13" s="16"/>
      <c r="I13" s="16"/>
      <c r="J13" s="16"/>
      <c r="K13" s="16"/>
      <c r="L13" s="16"/>
      <c r="M13" s="16"/>
      <c r="N13" s="16"/>
      <c r="O13" s="16"/>
      <c r="P13" s="16"/>
      <c r="Q13" s="16"/>
      <c r="R13" s="16"/>
      <c r="T13" s="112"/>
    </row>
    <row r="14" spans="1:20" x14ac:dyDescent="0.25">
      <c r="A14" s="111"/>
      <c r="B14" s="16"/>
      <c r="C14" s="16"/>
      <c r="D14" s="16"/>
      <c r="E14" s="16"/>
      <c r="F14" s="16"/>
      <c r="G14" s="16"/>
      <c r="H14" s="16"/>
      <c r="I14" s="16"/>
      <c r="J14" s="16"/>
      <c r="K14" s="16"/>
      <c r="L14" s="16"/>
      <c r="M14" s="16"/>
      <c r="N14" s="16"/>
      <c r="O14" s="16"/>
      <c r="P14" s="16"/>
      <c r="Q14" s="16"/>
      <c r="R14" s="16"/>
      <c r="T14" s="112"/>
    </row>
    <row r="15" spans="1:20" x14ac:dyDescent="0.25">
      <c r="A15" s="111"/>
      <c r="B15" s="16"/>
      <c r="C15" s="16"/>
      <c r="D15" s="16"/>
      <c r="E15" s="16"/>
      <c r="F15" s="16"/>
      <c r="G15" s="16"/>
      <c r="H15" s="16"/>
      <c r="I15" s="16"/>
      <c r="J15" s="16"/>
      <c r="K15" s="16"/>
      <c r="L15" s="16"/>
      <c r="M15" s="16"/>
      <c r="N15" s="16"/>
      <c r="O15" s="16"/>
      <c r="P15" s="16"/>
      <c r="Q15" s="16"/>
      <c r="R15" s="16"/>
      <c r="T15" s="112"/>
    </row>
    <row r="16" spans="1:20" x14ac:dyDescent="0.25">
      <c r="A16" s="111"/>
      <c r="B16" s="16"/>
      <c r="C16" s="16"/>
      <c r="D16" s="16"/>
      <c r="E16" s="16"/>
      <c r="F16" s="16"/>
      <c r="G16" s="16"/>
      <c r="H16" s="16"/>
      <c r="I16" s="16"/>
      <c r="J16" s="16"/>
      <c r="K16" s="16"/>
      <c r="L16" s="16"/>
      <c r="M16" s="16"/>
      <c r="N16" s="16"/>
      <c r="O16" s="16"/>
      <c r="P16" s="16"/>
      <c r="Q16" s="16"/>
      <c r="R16" s="16"/>
      <c r="T16" s="112"/>
    </row>
    <row r="17" spans="1:20" x14ac:dyDescent="0.25">
      <c r="A17" s="111"/>
      <c r="B17" s="16"/>
      <c r="C17" s="16"/>
      <c r="D17" s="16"/>
      <c r="E17" s="16"/>
      <c r="F17" s="16"/>
      <c r="G17" s="16"/>
      <c r="H17" s="16"/>
      <c r="I17" s="16"/>
      <c r="J17" s="16"/>
      <c r="K17" s="16"/>
      <c r="L17" s="16"/>
      <c r="M17" s="16"/>
      <c r="N17" s="16"/>
      <c r="O17" s="16"/>
      <c r="P17" s="16"/>
      <c r="Q17" s="16"/>
      <c r="R17" s="16"/>
      <c r="T17" s="112"/>
    </row>
    <row r="18" spans="1:20" x14ac:dyDescent="0.25">
      <c r="A18" s="111"/>
      <c r="B18" s="16"/>
      <c r="C18" s="16"/>
      <c r="D18" s="16"/>
      <c r="E18" s="16"/>
      <c r="F18" s="16"/>
      <c r="G18" s="16"/>
      <c r="H18" s="16"/>
      <c r="I18" s="16"/>
      <c r="J18" s="16"/>
      <c r="K18" s="16"/>
      <c r="L18" s="16"/>
      <c r="M18" s="16"/>
      <c r="N18" s="16"/>
      <c r="O18" s="16"/>
      <c r="P18" s="16"/>
      <c r="Q18" s="16"/>
      <c r="R18" s="16"/>
      <c r="T18" s="114"/>
    </row>
    <row r="19" spans="1:20" x14ac:dyDescent="0.25">
      <c r="A19" s="111"/>
      <c r="B19" s="16"/>
      <c r="C19" s="16"/>
      <c r="D19" s="16"/>
      <c r="E19" s="16"/>
      <c r="F19" s="16"/>
      <c r="G19" s="16"/>
      <c r="H19" s="16"/>
      <c r="I19" s="16"/>
      <c r="J19" s="16"/>
      <c r="K19" s="16"/>
      <c r="L19" s="16"/>
      <c r="M19" s="16"/>
      <c r="N19" s="16"/>
      <c r="O19" s="16"/>
      <c r="P19" s="16"/>
      <c r="Q19" s="16"/>
      <c r="R19" s="16"/>
      <c r="T19" s="112"/>
    </row>
    <row r="20" spans="1:20" x14ac:dyDescent="0.25">
      <c r="A20" s="111"/>
      <c r="B20" s="16"/>
      <c r="C20" s="16"/>
      <c r="D20" s="16"/>
      <c r="E20" s="16"/>
      <c r="F20" s="16"/>
      <c r="G20" s="16"/>
      <c r="H20" s="16"/>
      <c r="I20" s="16"/>
      <c r="J20" s="16"/>
      <c r="K20" s="16"/>
      <c r="L20" s="16"/>
      <c r="M20" s="16"/>
      <c r="N20" s="16"/>
      <c r="O20" s="16"/>
      <c r="P20" s="16"/>
      <c r="Q20" s="16"/>
      <c r="R20" s="16"/>
      <c r="T20" s="112"/>
    </row>
    <row r="21" spans="1:20" x14ac:dyDescent="0.25">
      <c r="A21" s="111"/>
      <c r="B21" s="16"/>
      <c r="C21" s="16"/>
      <c r="D21" s="16"/>
      <c r="E21" s="16"/>
      <c r="F21" s="16"/>
      <c r="G21" s="16"/>
      <c r="H21" s="16"/>
      <c r="I21" s="16"/>
      <c r="J21" s="16"/>
      <c r="K21" s="16"/>
      <c r="L21" s="16"/>
      <c r="M21" s="16"/>
      <c r="N21" s="16"/>
      <c r="O21" s="16"/>
      <c r="P21" s="16"/>
      <c r="Q21" s="16"/>
      <c r="R21" s="16"/>
      <c r="T21" s="112"/>
    </row>
    <row r="22" spans="1:20" x14ac:dyDescent="0.25">
      <c r="A22" s="111"/>
      <c r="B22" s="16"/>
      <c r="C22" s="16"/>
      <c r="D22" s="16"/>
      <c r="E22" s="16"/>
      <c r="F22" s="16"/>
      <c r="G22" s="16"/>
      <c r="H22" s="16"/>
      <c r="I22" s="16"/>
      <c r="J22" s="16"/>
      <c r="K22" s="16"/>
      <c r="L22" s="16"/>
      <c r="M22" s="16"/>
      <c r="N22" s="16"/>
      <c r="O22" s="16"/>
      <c r="P22" s="16"/>
      <c r="Q22" s="16"/>
      <c r="R22" s="16"/>
      <c r="T22" s="112"/>
    </row>
    <row r="23" spans="1:20" x14ac:dyDescent="0.25">
      <c r="A23" s="111"/>
      <c r="B23" s="16"/>
      <c r="C23" s="16"/>
      <c r="D23" s="16"/>
      <c r="E23" s="16"/>
      <c r="F23" s="16"/>
      <c r="G23" s="16"/>
      <c r="H23" s="16"/>
      <c r="I23" s="16"/>
      <c r="J23" s="16"/>
      <c r="K23" s="16"/>
      <c r="L23" s="16"/>
      <c r="M23" s="16"/>
      <c r="N23" s="16"/>
      <c r="O23" s="16"/>
      <c r="P23" s="16"/>
      <c r="Q23" s="16"/>
      <c r="R23" s="16"/>
      <c r="T23" s="112"/>
    </row>
    <row r="24" spans="1:20" x14ac:dyDescent="0.25">
      <c r="A24" s="111"/>
      <c r="B24" s="16"/>
      <c r="C24" s="16"/>
      <c r="D24" s="16"/>
      <c r="E24" s="16"/>
      <c r="F24" s="16"/>
      <c r="G24" s="16"/>
      <c r="H24" s="16"/>
      <c r="I24" s="16"/>
      <c r="J24" s="16"/>
      <c r="K24" s="16"/>
      <c r="L24" s="16"/>
      <c r="M24" s="16"/>
      <c r="N24" s="16"/>
      <c r="O24" s="16"/>
      <c r="P24" s="16"/>
      <c r="Q24" s="16"/>
      <c r="R24" s="16"/>
    </row>
    <row r="25" spans="1:20" x14ac:dyDescent="0.25">
      <c r="A25" s="111"/>
      <c r="B25" s="16"/>
      <c r="C25" s="16"/>
      <c r="D25" s="16"/>
      <c r="E25" s="16"/>
      <c r="F25" s="16"/>
      <c r="G25" s="16"/>
      <c r="H25" s="16"/>
      <c r="I25" s="16"/>
      <c r="J25" s="16"/>
      <c r="K25" s="16"/>
      <c r="L25" s="16"/>
      <c r="M25" s="16"/>
      <c r="N25" s="16"/>
      <c r="O25" s="16"/>
      <c r="P25" s="16"/>
      <c r="Q25" s="16"/>
      <c r="R25" s="16"/>
    </row>
    <row r="26" spans="1:20" x14ac:dyDescent="0.25">
      <c r="A26" s="111"/>
      <c r="B26" s="16"/>
      <c r="C26" s="16"/>
      <c r="D26" s="16"/>
      <c r="E26" s="16"/>
      <c r="F26" s="16"/>
      <c r="G26" s="16"/>
      <c r="H26" s="16"/>
      <c r="I26" s="16"/>
      <c r="J26" s="16"/>
      <c r="K26" s="16"/>
      <c r="L26" s="16"/>
      <c r="M26" s="16"/>
      <c r="N26" s="16"/>
      <c r="O26" s="16"/>
      <c r="P26" s="16"/>
      <c r="Q26" s="16"/>
      <c r="R26" s="16"/>
    </row>
    <row r="27" spans="1:20" x14ac:dyDescent="0.25">
      <c r="A27" s="111"/>
      <c r="B27" s="16"/>
      <c r="C27" s="16"/>
      <c r="D27" s="16"/>
      <c r="E27" s="16"/>
      <c r="F27" s="16"/>
      <c r="G27" s="16"/>
      <c r="H27" s="16"/>
      <c r="I27" s="16"/>
      <c r="J27" s="16"/>
      <c r="K27" s="16"/>
      <c r="L27" s="16"/>
      <c r="M27" s="16"/>
      <c r="N27" s="16"/>
      <c r="O27" s="16"/>
      <c r="P27" s="16"/>
      <c r="Q27" s="16"/>
      <c r="R27" s="16"/>
    </row>
    <row r="28" spans="1:20" x14ac:dyDescent="0.25">
      <c r="A28" s="111"/>
      <c r="B28" s="16"/>
      <c r="C28" s="16"/>
      <c r="D28" s="16"/>
      <c r="E28" s="16"/>
      <c r="F28" s="16"/>
      <c r="G28" s="16"/>
      <c r="H28" s="16"/>
      <c r="I28" s="16"/>
      <c r="J28" s="16"/>
      <c r="K28" s="16"/>
      <c r="L28" s="16"/>
      <c r="M28" s="16"/>
      <c r="N28" s="16"/>
      <c r="O28" s="16"/>
      <c r="P28" s="16"/>
      <c r="Q28" s="16"/>
      <c r="R28" s="16"/>
    </row>
    <row r="29" spans="1:20" x14ac:dyDescent="0.25">
      <c r="A29" s="111"/>
      <c r="B29" s="16"/>
      <c r="C29" s="16"/>
      <c r="D29" s="16"/>
      <c r="E29" s="16"/>
      <c r="F29" s="16"/>
      <c r="G29" s="16"/>
      <c r="H29" s="16"/>
      <c r="I29" s="16"/>
      <c r="J29" s="16"/>
      <c r="K29" s="16"/>
      <c r="L29" s="16"/>
      <c r="M29" s="16"/>
      <c r="N29" s="16"/>
      <c r="O29" s="16"/>
      <c r="P29" s="16"/>
      <c r="Q29" s="16"/>
      <c r="R29" s="16"/>
    </row>
    <row r="30" spans="1:20" x14ac:dyDescent="0.25">
      <c r="A30" s="111"/>
      <c r="B30" s="16"/>
      <c r="C30" s="16"/>
      <c r="D30" s="16"/>
      <c r="E30" s="16"/>
      <c r="F30" s="16"/>
      <c r="G30" s="16"/>
      <c r="H30" s="16"/>
      <c r="I30" s="16"/>
      <c r="J30" s="16"/>
      <c r="K30" s="16"/>
      <c r="L30" s="16"/>
      <c r="M30" s="16"/>
      <c r="N30" s="16"/>
      <c r="O30" s="16"/>
      <c r="P30" s="16"/>
      <c r="Q30" s="16"/>
      <c r="R30" s="16"/>
    </row>
    <row r="31" spans="1:20" x14ac:dyDescent="0.25">
      <c r="A31" s="111"/>
      <c r="B31" s="16"/>
      <c r="C31" s="16"/>
      <c r="D31" s="16"/>
      <c r="E31" s="16"/>
      <c r="F31" s="16"/>
      <c r="G31" s="16"/>
      <c r="H31" s="16"/>
      <c r="I31" s="16"/>
      <c r="J31" s="16"/>
      <c r="K31" s="16"/>
      <c r="L31" s="16"/>
      <c r="M31" s="16"/>
      <c r="N31" s="16"/>
      <c r="O31" s="16"/>
      <c r="P31" s="16"/>
      <c r="Q31" s="16"/>
      <c r="R31" s="16"/>
    </row>
    <row r="32" spans="1:20" x14ac:dyDescent="0.25">
      <c r="A32" s="111"/>
      <c r="B32" s="16"/>
      <c r="C32" s="16"/>
      <c r="D32" s="16"/>
      <c r="E32" s="16"/>
      <c r="F32" s="16"/>
      <c r="G32" s="16"/>
      <c r="H32" s="16"/>
      <c r="I32" s="16"/>
      <c r="J32" s="16"/>
      <c r="K32" s="16"/>
      <c r="L32" s="16"/>
      <c r="M32" s="16"/>
      <c r="N32" s="16"/>
      <c r="O32" s="16"/>
      <c r="P32" s="16"/>
      <c r="Q32" s="16"/>
      <c r="R32" s="16"/>
    </row>
    <row r="33" spans="1:19" x14ac:dyDescent="0.25">
      <c r="A33" s="111"/>
      <c r="B33" s="16"/>
      <c r="C33" s="16"/>
      <c r="D33" s="16"/>
      <c r="E33" s="16"/>
      <c r="F33" s="16"/>
      <c r="G33" s="16"/>
      <c r="H33" s="16"/>
      <c r="I33" s="16"/>
      <c r="J33" s="16"/>
      <c r="K33" s="16"/>
      <c r="L33" s="16"/>
      <c r="M33" s="16"/>
      <c r="N33" s="16"/>
      <c r="O33" s="16"/>
      <c r="P33" s="16"/>
      <c r="Q33" s="16"/>
      <c r="R33" s="16"/>
    </row>
    <row r="34" spans="1:19" x14ac:dyDescent="0.25">
      <c r="A34" s="111"/>
      <c r="B34" s="16"/>
      <c r="C34" s="16"/>
      <c r="D34" s="16"/>
      <c r="E34" s="16"/>
      <c r="F34" s="16"/>
      <c r="G34" s="16"/>
      <c r="H34" s="16"/>
      <c r="I34" s="16"/>
      <c r="J34" s="16"/>
      <c r="K34" s="16"/>
      <c r="L34" s="16"/>
      <c r="M34" s="16"/>
      <c r="N34" s="16"/>
      <c r="O34" s="16"/>
      <c r="P34" s="16"/>
      <c r="Q34" s="16"/>
      <c r="R34" s="16"/>
      <c r="S34" s="112"/>
    </row>
    <row r="35" spans="1:19" x14ac:dyDescent="0.25">
      <c r="A35" s="111"/>
      <c r="B35" s="16"/>
      <c r="C35" s="16"/>
      <c r="D35" s="16"/>
      <c r="E35" s="16"/>
      <c r="F35" s="16"/>
      <c r="G35" s="16"/>
      <c r="H35" s="16"/>
      <c r="I35" s="16"/>
      <c r="J35" s="16"/>
      <c r="K35" s="16"/>
      <c r="L35" s="16"/>
      <c r="M35" s="16"/>
      <c r="N35" s="16"/>
      <c r="O35" s="16"/>
      <c r="P35" s="16"/>
      <c r="Q35" s="16"/>
      <c r="R35" s="16"/>
      <c r="S35" s="113"/>
    </row>
    <row r="36" spans="1:19" x14ac:dyDescent="0.25">
      <c r="A36" s="111"/>
      <c r="B36" s="16"/>
      <c r="C36" s="16"/>
      <c r="D36" s="16"/>
      <c r="E36" s="16"/>
      <c r="F36" s="16"/>
      <c r="G36" s="16"/>
      <c r="H36" s="16"/>
      <c r="I36" s="16"/>
      <c r="J36" s="16"/>
      <c r="K36" s="16"/>
      <c r="L36" s="16"/>
      <c r="M36" s="16"/>
      <c r="N36" s="16"/>
      <c r="O36" s="16"/>
      <c r="P36" s="16"/>
      <c r="Q36" s="16"/>
      <c r="R36" s="16"/>
      <c r="S36" s="112"/>
    </row>
    <row r="37" spans="1:19" x14ac:dyDescent="0.25">
      <c r="A37" s="111"/>
      <c r="B37" s="16"/>
      <c r="C37" s="16"/>
      <c r="D37" s="16"/>
      <c r="E37" s="16"/>
      <c r="F37" s="16"/>
      <c r="G37" s="16"/>
      <c r="H37" s="16"/>
      <c r="I37" s="16"/>
      <c r="J37" s="16"/>
      <c r="K37" s="16"/>
      <c r="L37" s="16"/>
      <c r="M37" s="16"/>
      <c r="N37" s="16"/>
      <c r="O37" s="16"/>
      <c r="P37" s="16"/>
      <c r="Q37" s="16"/>
      <c r="R37" s="16"/>
      <c r="S37" s="112"/>
    </row>
    <row r="38" spans="1:19" x14ac:dyDescent="0.25">
      <c r="A38" s="111"/>
      <c r="B38" s="16"/>
      <c r="C38" s="16"/>
      <c r="D38" s="16"/>
      <c r="E38" s="16"/>
      <c r="F38" s="16"/>
      <c r="G38" s="16"/>
      <c r="H38" s="16"/>
      <c r="I38" s="16"/>
      <c r="J38" s="16"/>
      <c r="K38" s="16"/>
      <c r="L38" s="16"/>
      <c r="M38" s="16"/>
      <c r="N38" s="16"/>
      <c r="O38" s="16"/>
      <c r="P38" s="16"/>
      <c r="Q38" s="16"/>
      <c r="R38" s="16"/>
      <c r="S38" s="112"/>
    </row>
    <row r="39" spans="1:19" x14ac:dyDescent="0.25">
      <c r="A39" s="111"/>
      <c r="B39" s="16"/>
      <c r="C39" s="16"/>
      <c r="D39" s="16"/>
      <c r="E39" s="16"/>
      <c r="F39" s="16"/>
      <c r="G39" s="16"/>
      <c r="H39" s="16"/>
      <c r="I39" s="16"/>
      <c r="J39" s="16"/>
      <c r="K39" s="16"/>
      <c r="L39" s="16"/>
      <c r="M39" s="16"/>
      <c r="N39" s="16"/>
      <c r="O39" s="16"/>
      <c r="P39" s="16"/>
      <c r="Q39" s="16"/>
      <c r="R39" s="16"/>
    </row>
    <row r="40" spans="1:19" x14ac:dyDescent="0.25">
      <c r="A40" s="111"/>
      <c r="B40" s="16"/>
      <c r="C40" s="16"/>
      <c r="D40" s="16"/>
      <c r="E40" s="16"/>
      <c r="F40" s="16"/>
      <c r="G40" s="16"/>
      <c r="H40" s="16"/>
      <c r="I40" s="16"/>
      <c r="J40" s="16"/>
      <c r="K40" s="16"/>
      <c r="L40" s="16"/>
      <c r="M40" s="16"/>
      <c r="N40" s="16"/>
      <c r="O40" s="16"/>
      <c r="P40" s="16"/>
      <c r="Q40" s="16"/>
      <c r="R40" s="16"/>
    </row>
    <row r="41" spans="1:19" x14ac:dyDescent="0.25">
      <c r="A41" s="111"/>
      <c r="B41" s="16"/>
      <c r="C41" s="16"/>
      <c r="D41" s="16"/>
      <c r="E41" s="16"/>
      <c r="F41" s="16"/>
      <c r="G41" s="16"/>
      <c r="H41" s="16"/>
      <c r="I41" s="16"/>
      <c r="J41" s="16"/>
      <c r="K41" s="16"/>
      <c r="L41" s="16"/>
      <c r="M41" s="16"/>
      <c r="N41" s="16"/>
      <c r="O41" s="16"/>
      <c r="P41" s="16"/>
      <c r="Q41" s="16"/>
      <c r="R41" s="16"/>
    </row>
    <row r="42" spans="1:19" x14ac:dyDescent="0.25">
      <c r="A42" s="111"/>
      <c r="B42" s="16"/>
      <c r="C42" s="16"/>
      <c r="D42" s="16"/>
      <c r="E42" s="16"/>
      <c r="F42" s="16"/>
      <c r="G42" s="16"/>
      <c r="H42" s="16"/>
      <c r="I42" s="16"/>
      <c r="J42" s="16"/>
      <c r="K42" s="16"/>
      <c r="L42" s="16"/>
      <c r="M42" s="16"/>
      <c r="N42" s="16"/>
      <c r="O42" s="16"/>
      <c r="P42" s="16"/>
      <c r="Q42" s="16"/>
      <c r="R42" s="16"/>
    </row>
    <row r="43" spans="1:19" x14ac:dyDescent="0.25">
      <c r="A43" s="111"/>
      <c r="B43" s="16"/>
      <c r="C43" s="16"/>
      <c r="D43" s="16"/>
      <c r="E43" s="16"/>
      <c r="F43" s="16"/>
      <c r="G43" s="16"/>
      <c r="H43" s="16"/>
      <c r="I43" s="16"/>
      <c r="J43" s="16"/>
      <c r="K43" s="16"/>
      <c r="L43" s="16"/>
      <c r="M43" s="16"/>
      <c r="N43" s="16"/>
      <c r="O43" s="16"/>
      <c r="P43" s="16"/>
      <c r="Q43" s="16"/>
      <c r="R43" s="16"/>
    </row>
    <row r="44" spans="1:19" x14ac:dyDescent="0.25">
      <c r="A44" s="111"/>
      <c r="B44" s="16"/>
      <c r="C44" s="16"/>
      <c r="D44" s="16"/>
      <c r="E44" s="16"/>
      <c r="F44" s="16"/>
      <c r="G44" s="16"/>
      <c r="H44" s="16"/>
      <c r="I44" s="16"/>
      <c r="J44" s="16"/>
      <c r="K44" s="16"/>
      <c r="L44" s="16"/>
      <c r="M44" s="16"/>
      <c r="N44" s="16"/>
      <c r="O44" s="16"/>
      <c r="P44" s="16"/>
      <c r="Q44" s="16"/>
      <c r="R44" s="16"/>
    </row>
    <row r="45" spans="1:19" x14ac:dyDescent="0.25">
      <c r="A45" s="111"/>
      <c r="B45" s="16"/>
      <c r="C45" s="16"/>
      <c r="D45" s="16"/>
      <c r="E45" s="16"/>
      <c r="F45" s="16"/>
      <c r="G45" s="16"/>
      <c r="H45" s="16"/>
      <c r="I45" s="16"/>
      <c r="J45" s="16"/>
      <c r="K45" s="16"/>
      <c r="L45" s="16"/>
      <c r="M45" s="16"/>
      <c r="N45" s="16"/>
      <c r="O45" s="16"/>
      <c r="P45" s="16"/>
      <c r="Q45" s="16"/>
      <c r="R45" s="16"/>
    </row>
    <row r="46" spans="1:19" x14ac:dyDescent="0.25">
      <c r="A46" s="111"/>
      <c r="B46" s="16"/>
      <c r="C46" s="16"/>
      <c r="D46" s="16"/>
      <c r="E46" s="16"/>
      <c r="F46" s="16"/>
      <c r="G46" s="16"/>
      <c r="H46" s="16"/>
      <c r="I46" s="16"/>
      <c r="J46" s="16"/>
      <c r="K46" s="16"/>
      <c r="L46" s="16"/>
      <c r="M46" s="16"/>
      <c r="N46" s="16"/>
      <c r="O46" s="16"/>
      <c r="P46" s="16"/>
      <c r="Q46" s="16"/>
      <c r="R46" s="16"/>
    </row>
    <row r="47" spans="1:19" x14ac:dyDescent="0.25">
      <c r="A47" s="111"/>
      <c r="B47" s="16"/>
      <c r="C47" s="16"/>
      <c r="D47" s="16"/>
      <c r="E47" s="16"/>
      <c r="F47" s="16"/>
      <c r="G47" s="16"/>
      <c r="H47" s="16"/>
      <c r="I47" s="16"/>
      <c r="J47" s="16"/>
      <c r="K47" s="16"/>
      <c r="L47" s="16"/>
      <c r="M47" s="16"/>
      <c r="N47" s="16"/>
      <c r="O47" s="16"/>
      <c r="P47" s="16"/>
      <c r="Q47" s="16"/>
      <c r="R47" s="16"/>
    </row>
    <row r="48" spans="1:19" x14ac:dyDescent="0.25">
      <c r="A48" s="111"/>
      <c r="B48" s="16"/>
      <c r="C48" s="16"/>
      <c r="D48" s="16"/>
      <c r="E48" s="16"/>
      <c r="F48" s="16"/>
      <c r="G48" s="16"/>
      <c r="H48" s="16"/>
      <c r="I48" s="16"/>
      <c r="J48" s="16"/>
      <c r="K48" s="16"/>
      <c r="L48" s="16"/>
      <c r="M48" s="16"/>
      <c r="N48" s="16"/>
      <c r="O48" s="16"/>
      <c r="P48" s="16"/>
      <c r="Q48" s="16"/>
      <c r="R48" s="16"/>
    </row>
    <row r="49" spans="1:18" x14ac:dyDescent="0.25">
      <c r="A49" s="111"/>
      <c r="B49" s="16"/>
      <c r="C49" s="16"/>
      <c r="D49" s="16"/>
      <c r="E49" s="16"/>
      <c r="F49" s="16"/>
      <c r="G49" s="16"/>
      <c r="H49" s="16"/>
      <c r="I49" s="16"/>
      <c r="J49" s="16"/>
      <c r="K49" s="16"/>
      <c r="L49" s="16"/>
      <c r="M49" s="16"/>
      <c r="N49" s="16"/>
      <c r="O49" s="16"/>
      <c r="P49" s="16"/>
      <c r="Q49" s="16"/>
      <c r="R49" s="16"/>
    </row>
    <row r="50" spans="1:18" x14ac:dyDescent="0.25">
      <c r="A50" s="111"/>
      <c r="B50" s="16"/>
      <c r="C50" s="16"/>
      <c r="D50" s="16"/>
      <c r="E50" s="16"/>
      <c r="F50" s="16"/>
      <c r="G50" s="16"/>
      <c r="H50" s="16"/>
      <c r="I50" s="16"/>
      <c r="J50" s="16"/>
      <c r="K50" s="16"/>
      <c r="L50" s="16"/>
      <c r="M50" s="16"/>
      <c r="N50" s="16"/>
      <c r="O50" s="16"/>
      <c r="P50" s="16"/>
      <c r="Q50" s="16"/>
      <c r="R50" s="16"/>
    </row>
    <row r="51" spans="1:18" x14ac:dyDescent="0.25">
      <c r="A51" s="111"/>
      <c r="B51" s="16"/>
      <c r="C51" s="16"/>
      <c r="D51" s="16"/>
      <c r="E51" s="16"/>
      <c r="F51" s="16"/>
      <c r="G51" s="16"/>
      <c r="H51" s="16"/>
      <c r="I51" s="16"/>
      <c r="J51" s="16"/>
      <c r="K51" s="16"/>
      <c r="L51" s="16"/>
      <c r="M51" s="16"/>
      <c r="N51" s="16"/>
      <c r="O51" s="16"/>
      <c r="P51" s="16"/>
      <c r="Q51" s="16"/>
      <c r="R51" s="16"/>
    </row>
    <row r="52" spans="1:18" x14ac:dyDescent="0.25">
      <c r="A52" s="111"/>
      <c r="B52" s="16"/>
      <c r="C52" s="16"/>
      <c r="D52" s="16"/>
      <c r="E52" s="16"/>
      <c r="F52" s="16"/>
      <c r="G52" s="16"/>
      <c r="H52" s="16"/>
      <c r="I52" s="16"/>
      <c r="J52" s="16"/>
      <c r="K52" s="16"/>
      <c r="L52" s="16"/>
      <c r="M52" s="16"/>
      <c r="N52" s="16"/>
      <c r="O52" s="16"/>
      <c r="P52" s="16"/>
      <c r="Q52" s="16"/>
      <c r="R52" s="16"/>
    </row>
    <row r="53" spans="1:18" x14ac:dyDescent="0.25">
      <c r="A53" s="111"/>
      <c r="B53" s="16"/>
      <c r="C53" s="16"/>
      <c r="D53" s="16"/>
      <c r="E53" s="16"/>
      <c r="F53" s="16"/>
      <c r="G53" s="16"/>
      <c r="H53" s="16"/>
      <c r="I53" s="16"/>
      <c r="J53" s="16"/>
      <c r="K53" s="16"/>
      <c r="L53" s="16"/>
      <c r="M53" s="16"/>
      <c r="N53" s="16"/>
      <c r="O53" s="16"/>
      <c r="P53" s="16"/>
      <c r="Q53" s="16"/>
      <c r="R53" s="16"/>
    </row>
    <row r="54" spans="1:18" x14ac:dyDescent="0.25">
      <c r="A54" s="111"/>
      <c r="B54" s="16"/>
      <c r="C54" s="16"/>
      <c r="D54" s="16"/>
      <c r="E54" s="16"/>
      <c r="F54" s="16"/>
      <c r="G54" s="16"/>
      <c r="H54" s="16"/>
      <c r="I54" s="16"/>
      <c r="J54" s="16"/>
      <c r="K54" s="16"/>
      <c r="L54" s="16"/>
      <c r="M54" s="16"/>
      <c r="N54" s="16"/>
      <c r="O54" s="16"/>
      <c r="P54" s="16"/>
      <c r="Q54" s="16"/>
      <c r="R54" s="16"/>
    </row>
    <row r="55" spans="1:18" x14ac:dyDescent="0.25">
      <c r="A55" s="111"/>
      <c r="B55" s="16"/>
      <c r="C55" s="16"/>
      <c r="D55" s="16"/>
      <c r="E55" s="16"/>
      <c r="F55" s="16"/>
      <c r="G55" s="16"/>
      <c r="H55" s="16"/>
      <c r="I55" s="16"/>
      <c r="J55" s="16"/>
      <c r="K55" s="16"/>
      <c r="L55" s="16"/>
      <c r="M55" s="16"/>
      <c r="N55" s="16"/>
      <c r="O55" s="16"/>
      <c r="P55" s="16"/>
      <c r="Q55" s="16"/>
      <c r="R55" s="16"/>
    </row>
    <row r="56" spans="1:18" x14ac:dyDescent="0.25">
      <c r="A56" s="111"/>
      <c r="B56" s="16"/>
      <c r="C56" s="16"/>
      <c r="D56" s="16"/>
      <c r="E56" s="16"/>
      <c r="F56" s="16"/>
      <c r="G56" s="16"/>
      <c r="H56" s="16"/>
      <c r="I56" s="16"/>
      <c r="J56" s="16"/>
      <c r="K56" s="16"/>
      <c r="L56" s="16"/>
      <c r="M56" s="16"/>
      <c r="N56" s="16"/>
      <c r="O56" s="16"/>
      <c r="P56" s="16"/>
      <c r="Q56" s="16"/>
      <c r="R56" s="16"/>
    </row>
    <row r="57" spans="1:18" x14ac:dyDescent="0.25">
      <c r="A57" s="111"/>
      <c r="B57" s="16"/>
      <c r="C57" s="16"/>
      <c r="D57" s="16"/>
      <c r="E57" s="16"/>
      <c r="F57" s="16"/>
      <c r="G57" s="16"/>
      <c r="H57" s="16"/>
      <c r="I57" s="16"/>
      <c r="J57" s="16"/>
      <c r="K57" s="16"/>
      <c r="L57" s="16"/>
      <c r="M57" s="16"/>
      <c r="N57" s="16"/>
      <c r="O57" s="16"/>
      <c r="P57" s="16"/>
      <c r="Q57" s="16"/>
      <c r="R57" s="16"/>
    </row>
    <row r="58" spans="1:18" x14ac:dyDescent="0.25">
      <c r="A58" s="111"/>
      <c r="B58" s="16"/>
      <c r="C58" s="16"/>
      <c r="D58" s="16"/>
      <c r="E58" s="16"/>
      <c r="F58" s="16"/>
      <c r="G58" s="16"/>
      <c r="H58" s="16"/>
      <c r="I58" s="16"/>
      <c r="J58" s="16"/>
      <c r="K58" s="16"/>
      <c r="L58" s="16"/>
      <c r="M58" s="16"/>
      <c r="N58" s="16"/>
      <c r="O58" s="16"/>
      <c r="P58" s="16"/>
      <c r="Q58" s="16"/>
      <c r="R58" s="16"/>
    </row>
    <row r="59" spans="1:18" x14ac:dyDescent="0.25">
      <c r="A59" s="111"/>
      <c r="B59" s="16"/>
      <c r="C59" s="16"/>
      <c r="D59" s="16"/>
      <c r="E59" s="16"/>
      <c r="F59" s="16"/>
      <c r="G59" s="16"/>
      <c r="H59" s="16"/>
      <c r="I59" s="16"/>
      <c r="J59" s="16"/>
      <c r="K59" s="16"/>
      <c r="L59" s="16"/>
      <c r="M59" s="16"/>
      <c r="N59" s="16"/>
      <c r="O59" s="16"/>
      <c r="P59" s="16"/>
      <c r="Q59" s="16"/>
      <c r="R59" s="16"/>
    </row>
    <row r="60" spans="1:18" x14ac:dyDescent="0.25">
      <c r="A60" s="111"/>
      <c r="B60" s="16"/>
      <c r="C60" s="16"/>
      <c r="D60" s="16"/>
      <c r="E60" s="16"/>
      <c r="F60" s="16"/>
      <c r="G60" s="16"/>
      <c r="H60" s="16"/>
      <c r="I60" s="16"/>
      <c r="J60" s="16"/>
      <c r="K60" s="16"/>
      <c r="L60" s="16"/>
      <c r="M60" s="16"/>
      <c r="N60" s="16"/>
      <c r="O60" s="16"/>
      <c r="P60" s="16"/>
      <c r="Q60" s="16"/>
      <c r="R60" s="16"/>
    </row>
    <row r="61" spans="1:18" x14ac:dyDescent="0.25">
      <c r="A61" s="111"/>
      <c r="B61" s="16"/>
      <c r="C61" s="16"/>
      <c r="D61" s="16"/>
      <c r="E61" s="16"/>
      <c r="F61" s="16"/>
      <c r="G61" s="16"/>
      <c r="H61" s="16"/>
      <c r="I61" s="16"/>
      <c r="J61" s="16"/>
      <c r="K61" s="16"/>
      <c r="L61" s="16"/>
      <c r="M61" s="16"/>
      <c r="N61" s="16"/>
      <c r="O61" s="16"/>
      <c r="P61" s="16"/>
      <c r="Q61" s="16"/>
      <c r="R61" s="16"/>
    </row>
    <row r="62" spans="1:18" x14ac:dyDescent="0.25">
      <c r="A62" s="111"/>
      <c r="B62" s="16"/>
      <c r="C62" s="16"/>
      <c r="D62" s="16"/>
      <c r="E62" s="16"/>
      <c r="F62" s="16"/>
      <c r="G62" s="16"/>
      <c r="H62" s="16"/>
      <c r="I62" s="16"/>
      <c r="J62" s="16"/>
      <c r="K62" s="16"/>
      <c r="L62" s="16"/>
      <c r="M62" s="16"/>
      <c r="N62" s="16"/>
      <c r="O62" s="16"/>
      <c r="P62" s="16"/>
      <c r="Q62" s="16"/>
      <c r="R62" s="16"/>
    </row>
    <row r="63" spans="1:18" x14ac:dyDescent="0.25">
      <c r="A63" s="111"/>
      <c r="B63" s="16"/>
      <c r="C63" s="16"/>
      <c r="D63" s="16"/>
      <c r="E63" s="16"/>
      <c r="F63" s="16"/>
      <c r="G63" s="16"/>
      <c r="H63" s="16"/>
      <c r="I63" s="16"/>
      <c r="J63" s="16"/>
      <c r="K63" s="16"/>
      <c r="L63" s="16"/>
      <c r="M63" s="16"/>
      <c r="N63" s="16"/>
      <c r="O63" s="16"/>
      <c r="P63" s="16"/>
      <c r="Q63" s="16"/>
      <c r="R63" s="16"/>
    </row>
    <row r="64" spans="1:18" x14ac:dyDescent="0.25">
      <c r="A64" s="111"/>
      <c r="B64" s="16"/>
      <c r="C64" s="16"/>
      <c r="D64" s="16"/>
      <c r="E64" s="16"/>
      <c r="F64" s="16"/>
      <c r="G64" s="16"/>
      <c r="H64" s="16"/>
      <c r="I64" s="16"/>
      <c r="J64" s="16"/>
      <c r="K64" s="16"/>
      <c r="L64" s="16"/>
      <c r="M64" s="16"/>
      <c r="N64" s="16"/>
      <c r="O64" s="16"/>
      <c r="P64" s="16"/>
      <c r="Q64" s="16"/>
      <c r="R64" s="16"/>
    </row>
    <row r="65" spans="1:18" x14ac:dyDescent="0.25">
      <c r="A65" s="111"/>
      <c r="B65" s="16"/>
      <c r="C65" s="16"/>
      <c r="D65" s="16"/>
      <c r="E65" s="16"/>
      <c r="F65" s="16"/>
      <c r="G65" s="16"/>
      <c r="H65" s="16"/>
      <c r="I65" s="16"/>
      <c r="J65" s="16"/>
      <c r="K65" s="16"/>
      <c r="L65" s="16"/>
      <c r="M65" s="16"/>
      <c r="N65" s="16"/>
      <c r="O65" s="16"/>
      <c r="P65" s="16"/>
      <c r="Q65" s="16"/>
      <c r="R65" s="16"/>
    </row>
    <row r="66" spans="1:18" x14ac:dyDescent="0.25">
      <c r="A66" s="111"/>
      <c r="B66" s="16"/>
      <c r="C66" s="16"/>
      <c r="D66" s="16"/>
      <c r="E66" s="16"/>
      <c r="F66" s="16"/>
      <c r="G66" s="16"/>
      <c r="H66" s="16"/>
      <c r="I66" s="16"/>
      <c r="J66" s="16"/>
      <c r="K66" s="16"/>
      <c r="L66" s="16"/>
      <c r="M66" s="16"/>
      <c r="N66" s="16"/>
      <c r="O66" s="16"/>
      <c r="P66" s="16"/>
      <c r="Q66" s="16"/>
      <c r="R66" s="16"/>
    </row>
    <row r="67" spans="1:18" x14ac:dyDescent="0.25">
      <c r="A67" s="111"/>
      <c r="B67" s="16"/>
      <c r="C67" s="16"/>
      <c r="D67" s="16"/>
      <c r="E67" s="16"/>
      <c r="F67" s="16"/>
      <c r="G67" s="16"/>
      <c r="H67" s="16"/>
      <c r="I67" s="16"/>
      <c r="J67" s="16"/>
      <c r="K67" s="16"/>
      <c r="L67" s="16"/>
      <c r="M67" s="16"/>
      <c r="N67" s="16"/>
      <c r="O67" s="16"/>
      <c r="P67" s="16"/>
      <c r="Q67" s="16"/>
      <c r="R67" s="16"/>
    </row>
    <row r="68" spans="1:18" x14ac:dyDescent="0.25">
      <c r="A68" s="111"/>
      <c r="B68" s="16"/>
      <c r="C68" s="16"/>
      <c r="D68" s="16"/>
      <c r="E68" s="16"/>
      <c r="F68" s="16"/>
      <c r="G68" s="16"/>
      <c r="H68" s="16"/>
      <c r="I68" s="16"/>
      <c r="J68" s="16"/>
      <c r="K68" s="16"/>
      <c r="L68" s="16"/>
      <c r="M68" s="16"/>
      <c r="N68" s="16"/>
      <c r="O68" s="16"/>
      <c r="P68" s="16"/>
      <c r="Q68" s="16"/>
      <c r="R68" s="16"/>
    </row>
    <row r="69" spans="1:18" x14ac:dyDescent="0.25">
      <c r="A69" s="111"/>
      <c r="B69" s="16"/>
      <c r="C69" s="16"/>
      <c r="D69" s="16"/>
      <c r="E69" s="16"/>
      <c r="F69" s="16"/>
      <c r="G69" s="16"/>
      <c r="H69" s="16"/>
      <c r="I69" s="16"/>
      <c r="J69" s="16"/>
      <c r="K69" s="16"/>
      <c r="L69" s="16"/>
      <c r="M69" s="16"/>
      <c r="N69" s="16"/>
      <c r="O69" s="16"/>
      <c r="P69" s="16"/>
      <c r="Q69" s="16"/>
      <c r="R69" s="16"/>
    </row>
    <row r="70" spans="1:18" x14ac:dyDescent="0.25">
      <c r="A70" s="111"/>
      <c r="B70" s="16"/>
      <c r="C70" s="16"/>
      <c r="D70" s="16"/>
      <c r="E70" s="16"/>
      <c r="F70" s="16"/>
      <c r="G70" s="16"/>
      <c r="H70" s="16"/>
      <c r="I70" s="16"/>
      <c r="J70" s="16"/>
      <c r="K70" s="16"/>
      <c r="L70" s="16"/>
      <c r="M70" s="16"/>
      <c r="N70" s="16"/>
      <c r="O70" s="16"/>
      <c r="P70" s="16"/>
      <c r="Q70" s="16"/>
      <c r="R70" s="16"/>
    </row>
    <row r="71" spans="1:18" x14ac:dyDescent="0.25">
      <c r="A71" s="111"/>
      <c r="B71" s="16"/>
      <c r="C71" s="16"/>
      <c r="D71" s="16"/>
      <c r="E71" s="16"/>
      <c r="F71" s="16"/>
      <c r="G71" s="16"/>
      <c r="H71" s="16"/>
      <c r="I71" s="16"/>
      <c r="J71" s="16"/>
      <c r="K71" s="16"/>
      <c r="L71" s="16"/>
      <c r="M71" s="16"/>
      <c r="N71" s="16"/>
      <c r="O71" s="16"/>
      <c r="P71" s="16"/>
      <c r="Q71" s="16"/>
      <c r="R71" s="16"/>
    </row>
    <row r="72" spans="1:18" x14ac:dyDescent="0.25">
      <c r="A72" s="111"/>
      <c r="B72" s="16"/>
      <c r="C72" s="16"/>
      <c r="D72" s="16"/>
      <c r="E72" s="16"/>
      <c r="F72" s="16"/>
      <c r="G72" s="16"/>
      <c r="H72" s="16"/>
      <c r="I72" s="16"/>
      <c r="J72" s="16"/>
      <c r="K72" s="16"/>
      <c r="L72" s="16"/>
      <c r="M72" s="16"/>
      <c r="N72" s="16"/>
      <c r="O72" s="16"/>
      <c r="P72" s="16"/>
      <c r="Q72" s="16"/>
      <c r="R72" s="16"/>
    </row>
    <row r="73" spans="1:18" x14ac:dyDescent="0.25">
      <c r="A73" s="111"/>
      <c r="B73" s="16"/>
      <c r="C73" s="16"/>
      <c r="D73" s="16"/>
      <c r="E73" s="16"/>
      <c r="F73" s="16"/>
      <c r="G73" s="16"/>
      <c r="H73" s="16"/>
      <c r="I73" s="16"/>
      <c r="J73" s="16"/>
      <c r="K73" s="16"/>
      <c r="L73" s="16"/>
      <c r="M73" s="16"/>
      <c r="N73" s="16"/>
      <c r="O73" s="16"/>
      <c r="P73" s="16"/>
      <c r="Q73" s="16"/>
      <c r="R73" s="16"/>
    </row>
    <row r="74" spans="1:18" x14ac:dyDescent="0.25">
      <c r="A74" s="111"/>
      <c r="B74" s="16"/>
      <c r="C74" s="16"/>
      <c r="D74" s="16"/>
      <c r="E74" s="16"/>
      <c r="F74" s="16"/>
      <c r="G74" s="16"/>
      <c r="H74" s="16"/>
      <c r="I74" s="16"/>
      <c r="J74" s="16"/>
      <c r="K74" s="16"/>
      <c r="L74" s="16"/>
      <c r="M74" s="16"/>
      <c r="N74" s="16"/>
      <c r="O74" s="16"/>
      <c r="P74" s="16"/>
      <c r="Q74" s="16"/>
      <c r="R74" s="16"/>
    </row>
    <row r="75" spans="1:18" x14ac:dyDescent="0.25">
      <c r="A75" s="111"/>
      <c r="B75" s="16"/>
      <c r="C75" s="16"/>
      <c r="D75" s="16"/>
      <c r="E75" s="16"/>
      <c r="F75" s="16"/>
      <c r="G75" s="16"/>
      <c r="H75" s="16"/>
      <c r="I75" s="16"/>
      <c r="J75" s="16"/>
      <c r="K75" s="16"/>
      <c r="L75" s="16"/>
      <c r="M75" s="16"/>
      <c r="N75" s="16"/>
      <c r="O75" s="16"/>
      <c r="P75" s="16"/>
      <c r="Q75" s="16"/>
      <c r="R75" s="16"/>
    </row>
    <row r="76" spans="1:18" x14ac:dyDescent="0.25">
      <c r="A76" s="111"/>
      <c r="B76" s="16"/>
      <c r="C76" s="16"/>
      <c r="D76" s="16"/>
      <c r="E76" s="16"/>
      <c r="F76" s="16"/>
      <c r="G76" s="16"/>
      <c r="H76" s="16"/>
      <c r="I76" s="16"/>
      <c r="J76" s="16"/>
      <c r="K76" s="16"/>
      <c r="L76" s="16"/>
      <c r="M76" s="16"/>
      <c r="N76" s="16"/>
      <c r="O76" s="16"/>
      <c r="P76" s="16"/>
      <c r="Q76" s="16"/>
      <c r="R76" s="16"/>
    </row>
    <row r="77" spans="1:18" x14ac:dyDescent="0.25">
      <c r="A77" s="111"/>
      <c r="B77" s="16"/>
      <c r="C77" s="16"/>
      <c r="D77" s="16"/>
      <c r="E77" s="16"/>
      <c r="F77" s="16"/>
      <c r="G77" s="16"/>
      <c r="H77" s="16"/>
      <c r="I77" s="16"/>
      <c r="J77" s="16"/>
      <c r="K77" s="16"/>
      <c r="L77" s="16"/>
      <c r="M77" s="16"/>
      <c r="N77" s="16"/>
      <c r="O77" s="16"/>
      <c r="P77" s="16"/>
      <c r="Q77" s="16"/>
      <c r="R77" s="16"/>
    </row>
    <row r="78" spans="1:18" x14ac:dyDescent="0.25">
      <c r="A78" s="111"/>
      <c r="B78" s="16"/>
      <c r="C78" s="16"/>
      <c r="D78" s="16"/>
      <c r="E78" s="16"/>
      <c r="F78" s="16"/>
      <c r="G78" s="16"/>
      <c r="H78" s="16"/>
      <c r="I78" s="16"/>
      <c r="J78" s="16"/>
      <c r="K78" s="16"/>
      <c r="L78" s="16"/>
      <c r="M78" s="16"/>
      <c r="N78" s="16"/>
      <c r="O78" s="16"/>
      <c r="P78" s="16"/>
      <c r="Q78" s="16"/>
      <c r="R78" s="16"/>
    </row>
    <row r="79" spans="1:18" x14ac:dyDescent="0.25">
      <c r="A79" s="111"/>
      <c r="B79" s="16"/>
      <c r="C79" s="16"/>
      <c r="D79" s="16"/>
      <c r="E79" s="16"/>
      <c r="F79" s="16"/>
      <c r="G79" s="16"/>
      <c r="H79" s="16"/>
      <c r="I79" s="16"/>
      <c r="J79" s="16"/>
      <c r="K79" s="16"/>
      <c r="L79" s="16"/>
      <c r="M79" s="16"/>
      <c r="N79" s="16"/>
      <c r="O79" s="16"/>
      <c r="P79" s="16"/>
      <c r="Q79" s="16"/>
      <c r="R79" s="16"/>
    </row>
    <row r="80" spans="1:18" x14ac:dyDescent="0.25">
      <c r="A80" s="111"/>
      <c r="B80" s="16"/>
      <c r="C80" s="16"/>
      <c r="D80" s="16"/>
      <c r="E80" s="16"/>
      <c r="F80" s="16"/>
      <c r="G80" s="16"/>
      <c r="H80" s="16"/>
      <c r="I80" s="16"/>
      <c r="J80" s="16"/>
      <c r="K80" s="16"/>
      <c r="L80" s="16"/>
      <c r="M80" s="16"/>
      <c r="N80" s="16"/>
      <c r="O80" s="16"/>
      <c r="P80" s="16"/>
      <c r="Q80" s="16"/>
      <c r="R80" s="16"/>
    </row>
    <row r="81" spans="1:18" x14ac:dyDescent="0.25">
      <c r="A81" s="111"/>
      <c r="B81" s="16"/>
      <c r="C81" s="16"/>
      <c r="D81" s="16"/>
      <c r="E81" s="16"/>
      <c r="F81" s="16"/>
      <c r="G81" s="16"/>
      <c r="H81" s="16"/>
      <c r="I81" s="16"/>
      <c r="J81" s="16"/>
      <c r="K81" s="16"/>
      <c r="L81" s="16"/>
      <c r="M81" s="16"/>
      <c r="N81" s="16"/>
      <c r="O81" s="16"/>
      <c r="P81" s="16"/>
      <c r="Q81" s="16"/>
      <c r="R81" s="16"/>
    </row>
    <row r="82" spans="1:18" x14ac:dyDescent="0.25">
      <c r="A82" s="111"/>
      <c r="B82" s="16"/>
      <c r="C82" s="16"/>
      <c r="D82" s="16"/>
      <c r="E82" s="16"/>
      <c r="F82" s="16"/>
      <c r="G82" s="16"/>
      <c r="H82" s="16"/>
      <c r="I82" s="16"/>
      <c r="J82" s="16"/>
      <c r="K82" s="16"/>
      <c r="L82" s="16"/>
      <c r="M82" s="16"/>
      <c r="N82" s="16"/>
      <c r="O82" s="16"/>
      <c r="P82" s="16"/>
      <c r="Q82" s="16"/>
      <c r="R82" s="16"/>
    </row>
    <row r="83" spans="1:18" x14ac:dyDescent="0.25">
      <c r="A83" s="111"/>
      <c r="B83" s="16"/>
      <c r="C83" s="16"/>
      <c r="D83" s="16"/>
      <c r="E83" s="16"/>
      <c r="F83" s="16"/>
      <c r="G83" s="16"/>
      <c r="H83" s="16"/>
      <c r="I83" s="16"/>
      <c r="J83" s="16"/>
      <c r="K83" s="16"/>
      <c r="L83" s="16"/>
      <c r="M83" s="16"/>
      <c r="N83" s="16"/>
      <c r="O83" s="16"/>
      <c r="P83" s="16"/>
      <c r="Q83" s="16"/>
      <c r="R83" s="16"/>
    </row>
    <row r="84" spans="1:18" x14ac:dyDescent="0.25">
      <c r="A84" s="111"/>
      <c r="B84" s="16"/>
      <c r="C84" s="16"/>
      <c r="D84" s="16"/>
      <c r="E84" s="16"/>
      <c r="F84" s="16"/>
      <c r="G84" s="16"/>
      <c r="H84" s="16"/>
      <c r="I84" s="16"/>
      <c r="J84" s="16"/>
      <c r="K84" s="16"/>
      <c r="L84" s="16"/>
      <c r="M84" s="16"/>
      <c r="N84" s="16"/>
      <c r="O84" s="16"/>
      <c r="P84" s="16"/>
      <c r="Q84" s="16"/>
      <c r="R84" s="16"/>
    </row>
    <row r="85" spans="1:18" x14ac:dyDescent="0.25">
      <c r="A85" s="111"/>
      <c r="B85" s="16"/>
      <c r="C85" s="16"/>
      <c r="D85" s="16"/>
      <c r="E85" s="16"/>
      <c r="F85" s="16"/>
      <c r="G85" s="16"/>
      <c r="H85" s="16"/>
      <c r="I85" s="16"/>
      <c r="J85" s="16"/>
      <c r="K85" s="16"/>
      <c r="L85" s="16"/>
      <c r="M85" s="16"/>
      <c r="N85" s="16"/>
      <c r="O85" s="16"/>
      <c r="P85" s="16"/>
      <c r="Q85" s="16"/>
      <c r="R85" s="16"/>
    </row>
    <row r="86" spans="1:18" x14ac:dyDescent="0.25">
      <c r="A86" s="111"/>
      <c r="B86" s="16"/>
      <c r="C86" s="16"/>
      <c r="D86" s="16"/>
      <c r="E86" s="16"/>
      <c r="F86" s="16"/>
      <c r="G86" s="16"/>
      <c r="H86" s="16"/>
      <c r="I86" s="16"/>
      <c r="J86" s="16"/>
      <c r="K86" s="16"/>
      <c r="L86" s="16"/>
      <c r="M86" s="16"/>
      <c r="N86" s="16"/>
      <c r="O86" s="16"/>
      <c r="P86" s="16"/>
      <c r="Q86" s="16"/>
      <c r="R86" s="16"/>
    </row>
    <row r="87" spans="1:18" x14ac:dyDescent="0.25">
      <c r="A87" s="111"/>
      <c r="B87" s="16"/>
      <c r="C87" s="16"/>
      <c r="D87" s="16"/>
      <c r="E87" s="16"/>
      <c r="F87" s="16"/>
      <c r="G87" s="16"/>
      <c r="H87" s="16"/>
      <c r="I87" s="16"/>
      <c r="J87" s="16"/>
      <c r="K87" s="16"/>
      <c r="L87" s="16"/>
      <c r="M87" s="16"/>
      <c r="N87" s="16"/>
      <c r="O87" s="16"/>
      <c r="P87" s="16"/>
      <c r="Q87" s="16"/>
      <c r="R87" s="16"/>
    </row>
    <row r="88" spans="1:18" x14ac:dyDescent="0.25">
      <c r="A88" s="111"/>
      <c r="B88" s="16"/>
      <c r="C88" s="16"/>
      <c r="D88" s="16"/>
      <c r="E88" s="16"/>
      <c r="F88" s="16"/>
      <c r="G88" s="16"/>
      <c r="H88" s="16"/>
      <c r="I88" s="16"/>
      <c r="J88" s="16"/>
      <c r="K88" s="16"/>
      <c r="L88" s="16"/>
      <c r="M88" s="16"/>
      <c r="N88" s="16"/>
      <c r="O88" s="16"/>
      <c r="P88" s="16"/>
      <c r="Q88" s="16"/>
      <c r="R88" s="16"/>
    </row>
    <row r="89" spans="1:18" x14ac:dyDescent="0.25">
      <c r="A89" s="111"/>
      <c r="B89" s="16"/>
      <c r="C89" s="16"/>
      <c r="D89" s="16"/>
      <c r="E89" s="16"/>
      <c r="F89" s="16"/>
      <c r="G89" s="16"/>
      <c r="H89" s="16"/>
      <c r="I89" s="16"/>
      <c r="J89" s="16"/>
      <c r="K89" s="16"/>
      <c r="L89" s="16"/>
      <c r="M89" s="16"/>
      <c r="N89" s="16"/>
      <c r="O89" s="16"/>
      <c r="P89" s="16"/>
      <c r="Q89" s="16"/>
      <c r="R89" s="16"/>
    </row>
    <row r="90" spans="1:18" x14ac:dyDescent="0.25">
      <c r="A90" s="111"/>
      <c r="B90" s="16"/>
      <c r="C90" s="16"/>
      <c r="D90" s="16"/>
      <c r="E90" s="16"/>
      <c r="F90" s="16"/>
      <c r="G90" s="16"/>
      <c r="H90" s="16"/>
      <c r="I90" s="16"/>
      <c r="J90" s="16"/>
      <c r="K90" s="16"/>
      <c r="L90" s="16"/>
      <c r="M90" s="16"/>
      <c r="N90" s="16"/>
      <c r="O90" s="16"/>
      <c r="P90" s="16"/>
      <c r="Q90" s="16"/>
      <c r="R90" s="16"/>
    </row>
    <row r="91" spans="1:18" x14ac:dyDescent="0.25">
      <c r="A91" s="111"/>
      <c r="B91" s="16"/>
      <c r="C91" s="16"/>
      <c r="D91" s="16"/>
      <c r="E91" s="16"/>
      <c r="F91" s="16"/>
      <c r="G91" s="16"/>
      <c r="H91" s="16"/>
      <c r="I91" s="16"/>
      <c r="J91" s="16"/>
      <c r="K91" s="16"/>
      <c r="L91" s="16"/>
      <c r="M91" s="16"/>
      <c r="N91" s="16"/>
      <c r="O91" s="16"/>
      <c r="P91" s="16"/>
      <c r="Q91" s="16"/>
      <c r="R91" s="16"/>
    </row>
    <row r="92" spans="1:18" x14ac:dyDescent="0.25">
      <c r="A92" s="111"/>
      <c r="B92" s="16"/>
      <c r="C92" s="16"/>
      <c r="D92" s="16"/>
      <c r="E92" s="16"/>
      <c r="F92" s="16"/>
      <c r="G92" s="16"/>
      <c r="H92" s="16"/>
      <c r="I92" s="16"/>
      <c r="J92" s="16"/>
      <c r="K92" s="16"/>
      <c r="L92" s="16"/>
      <c r="M92" s="16"/>
      <c r="N92" s="16"/>
      <c r="O92" s="16"/>
      <c r="P92" s="16"/>
      <c r="Q92" s="16"/>
      <c r="R92" s="16"/>
    </row>
    <row r="93" spans="1:18" x14ac:dyDescent="0.25">
      <c r="A93" s="111"/>
      <c r="B93" s="16"/>
      <c r="C93" s="16"/>
      <c r="D93" s="16"/>
      <c r="E93" s="16"/>
      <c r="F93" s="16"/>
      <c r="G93" s="16"/>
      <c r="H93" s="16"/>
      <c r="I93" s="16"/>
      <c r="J93" s="16"/>
      <c r="K93" s="16"/>
      <c r="L93" s="16"/>
      <c r="M93" s="16"/>
      <c r="N93" s="16"/>
      <c r="O93" s="16"/>
      <c r="P93" s="16"/>
      <c r="Q93" s="16"/>
      <c r="R93" s="16"/>
    </row>
    <row r="94" spans="1:18" x14ac:dyDescent="0.25">
      <c r="A94" s="111"/>
      <c r="B94" s="16"/>
      <c r="C94" s="16"/>
      <c r="D94" s="16"/>
      <c r="E94" s="16"/>
      <c r="F94" s="16"/>
      <c r="G94" s="16"/>
      <c r="H94" s="16"/>
      <c r="I94" s="16"/>
      <c r="J94" s="16"/>
      <c r="K94" s="16"/>
      <c r="L94" s="16"/>
      <c r="M94" s="16"/>
      <c r="N94" s="16"/>
      <c r="O94" s="16"/>
      <c r="P94" s="16"/>
      <c r="Q94" s="16"/>
      <c r="R94" s="16"/>
    </row>
    <row r="95" spans="1:18" x14ac:dyDescent="0.25">
      <c r="A95" s="111"/>
      <c r="B95" s="16"/>
      <c r="C95" s="16"/>
      <c r="D95" s="16"/>
      <c r="E95" s="16"/>
      <c r="F95" s="16"/>
      <c r="G95" s="16"/>
      <c r="H95" s="16"/>
      <c r="I95" s="16"/>
      <c r="J95" s="16"/>
      <c r="K95" s="16"/>
      <c r="L95" s="16"/>
      <c r="M95" s="16"/>
      <c r="N95" s="16"/>
      <c r="O95" s="16"/>
      <c r="P95" s="16"/>
      <c r="Q95" s="16"/>
      <c r="R95" s="16"/>
    </row>
    <row r="96" spans="1:18" x14ac:dyDescent="0.25">
      <c r="A96" s="111"/>
      <c r="B96" s="16"/>
      <c r="C96" s="16"/>
      <c r="D96" s="16"/>
      <c r="E96" s="16"/>
      <c r="F96" s="16"/>
      <c r="G96" s="16"/>
      <c r="H96" s="16"/>
      <c r="I96" s="16"/>
      <c r="J96" s="16"/>
      <c r="K96" s="16"/>
      <c r="L96" s="16"/>
      <c r="M96" s="16"/>
      <c r="N96" s="16"/>
      <c r="O96" s="16"/>
      <c r="P96" s="16"/>
      <c r="Q96" s="16"/>
      <c r="R96" s="16"/>
    </row>
    <row r="97" spans="1:18" x14ac:dyDescent="0.25">
      <c r="A97" s="111"/>
      <c r="B97" s="16"/>
      <c r="C97" s="16"/>
      <c r="D97" s="16"/>
      <c r="E97" s="16"/>
      <c r="F97" s="16"/>
      <c r="G97" s="16"/>
      <c r="H97" s="16"/>
      <c r="I97" s="16"/>
      <c r="J97" s="16"/>
      <c r="K97" s="16"/>
      <c r="L97" s="16"/>
      <c r="M97" s="16"/>
      <c r="N97" s="16"/>
      <c r="O97" s="16"/>
      <c r="P97" s="16"/>
      <c r="Q97" s="16"/>
      <c r="R97" s="16"/>
    </row>
    <row r="98" spans="1:18" x14ac:dyDescent="0.25">
      <c r="A98" s="111"/>
      <c r="B98" s="16"/>
      <c r="C98" s="16"/>
      <c r="D98" s="16"/>
      <c r="E98" s="16"/>
      <c r="F98" s="16"/>
      <c r="G98" s="16"/>
      <c r="H98" s="16"/>
      <c r="I98" s="16"/>
      <c r="J98" s="16"/>
      <c r="K98" s="16"/>
      <c r="L98" s="16"/>
      <c r="M98" s="16"/>
      <c r="N98" s="16"/>
      <c r="O98" s="16"/>
      <c r="P98" s="16"/>
      <c r="Q98" s="16"/>
      <c r="R98" s="16"/>
    </row>
    <row r="99" spans="1:18" x14ac:dyDescent="0.25">
      <c r="A99" s="111"/>
      <c r="B99" s="16"/>
      <c r="C99" s="16"/>
      <c r="D99" s="16"/>
      <c r="E99" s="16"/>
      <c r="F99" s="16"/>
      <c r="G99" s="16"/>
      <c r="H99" s="16"/>
      <c r="I99" s="16"/>
      <c r="J99" s="16"/>
      <c r="K99" s="16"/>
      <c r="L99" s="16"/>
      <c r="M99" s="16"/>
      <c r="N99" s="16"/>
      <c r="O99" s="16"/>
      <c r="P99" s="16"/>
      <c r="Q99" s="16"/>
      <c r="R99" s="16"/>
    </row>
    <row r="100" spans="1:18" x14ac:dyDescent="0.25">
      <c r="A100" s="111"/>
      <c r="B100" s="16"/>
      <c r="C100" s="16"/>
      <c r="D100" s="16"/>
      <c r="E100" s="16"/>
      <c r="F100" s="16"/>
      <c r="G100" s="16"/>
      <c r="H100" s="16"/>
      <c r="I100" s="16"/>
      <c r="J100" s="16"/>
      <c r="K100" s="16"/>
      <c r="L100" s="16"/>
      <c r="M100" s="16"/>
      <c r="N100" s="16"/>
      <c r="O100" s="16"/>
      <c r="P100" s="16"/>
      <c r="Q100" s="16"/>
      <c r="R100" s="16"/>
    </row>
    <row r="101" spans="1:18" x14ac:dyDescent="0.25">
      <c r="A101" s="111"/>
      <c r="B101" s="16"/>
      <c r="C101" s="16"/>
      <c r="D101" s="16"/>
      <c r="E101" s="16"/>
      <c r="F101" s="16"/>
      <c r="G101" s="16"/>
      <c r="H101" s="16"/>
      <c r="I101" s="16"/>
      <c r="J101" s="16"/>
      <c r="K101" s="16"/>
      <c r="L101" s="16"/>
      <c r="M101" s="16"/>
      <c r="N101" s="16"/>
      <c r="O101" s="16"/>
      <c r="P101" s="16"/>
      <c r="Q101" s="16"/>
      <c r="R101" s="16"/>
    </row>
    <row r="102" spans="1:18" x14ac:dyDescent="0.25">
      <c r="A102" s="111"/>
      <c r="B102" s="16"/>
      <c r="C102" s="16"/>
      <c r="D102" s="16"/>
      <c r="E102" s="16"/>
      <c r="F102" s="16"/>
      <c r="G102" s="16"/>
      <c r="H102" s="16"/>
      <c r="I102" s="16"/>
      <c r="J102" s="16"/>
      <c r="K102" s="16"/>
      <c r="L102" s="16"/>
      <c r="M102" s="16"/>
      <c r="N102" s="16"/>
      <c r="O102" s="16"/>
      <c r="P102" s="16"/>
      <c r="Q102" s="16"/>
      <c r="R102" s="16"/>
    </row>
    <row r="103" spans="1:18" x14ac:dyDescent="0.25">
      <c r="A103" s="111"/>
      <c r="B103" s="16"/>
      <c r="C103" s="16"/>
      <c r="D103" s="16"/>
      <c r="E103" s="16"/>
      <c r="F103" s="16"/>
      <c r="G103" s="16"/>
      <c r="H103" s="16"/>
      <c r="I103" s="16"/>
      <c r="J103" s="16"/>
      <c r="K103" s="16"/>
      <c r="L103" s="16"/>
      <c r="M103" s="16"/>
      <c r="N103" s="16"/>
      <c r="O103" s="16"/>
      <c r="P103" s="16"/>
      <c r="Q103" s="16"/>
      <c r="R103" s="16"/>
    </row>
    <row r="104" spans="1:18" x14ac:dyDescent="0.25">
      <c r="A104" s="111"/>
      <c r="B104" s="16"/>
      <c r="C104" s="16"/>
      <c r="D104" s="16"/>
      <c r="E104" s="16"/>
      <c r="F104" s="16"/>
      <c r="G104" s="16"/>
      <c r="H104" s="16"/>
      <c r="I104" s="16"/>
      <c r="J104" s="16"/>
      <c r="K104" s="16"/>
      <c r="L104" s="16"/>
      <c r="M104" s="16"/>
      <c r="N104" s="16"/>
      <c r="O104" s="16"/>
      <c r="P104" s="16"/>
      <c r="Q104" s="16"/>
      <c r="R104" s="16"/>
    </row>
    <row r="105" spans="1:18" x14ac:dyDescent="0.25">
      <c r="A105" s="111"/>
      <c r="B105" s="16"/>
      <c r="C105" s="16"/>
      <c r="D105" s="16"/>
      <c r="E105" s="16"/>
      <c r="F105" s="16"/>
      <c r="G105" s="16"/>
      <c r="H105" s="16"/>
      <c r="I105" s="16"/>
      <c r="J105" s="16"/>
      <c r="K105" s="16"/>
      <c r="L105" s="16"/>
      <c r="M105" s="16"/>
      <c r="N105" s="16"/>
      <c r="O105" s="16"/>
      <c r="P105" s="16"/>
      <c r="Q105" s="16"/>
      <c r="R105" s="16"/>
    </row>
    <row r="106" spans="1:18" x14ac:dyDescent="0.25">
      <c r="A106" s="111"/>
      <c r="B106" s="16"/>
      <c r="C106" s="16"/>
      <c r="D106" s="16"/>
      <c r="E106" s="16"/>
      <c r="F106" s="16"/>
      <c r="G106" s="16"/>
      <c r="H106" s="16"/>
      <c r="I106" s="16"/>
      <c r="J106" s="16"/>
      <c r="K106" s="16"/>
      <c r="L106" s="16"/>
      <c r="M106" s="16"/>
      <c r="N106" s="16"/>
      <c r="O106" s="16"/>
      <c r="P106" s="16"/>
      <c r="Q106" s="16"/>
      <c r="R106" s="16"/>
    </row>
    <row r="107" spans="1:18" x14ac:dyDescent="0.25">
      <c r="A107" s="111"/>
      <c r="B107" s="16"/>
      <c r="C107" s="16"/>
      <c r="D107" s="16"/>
      <c r="E107" s="16"/>
      <c r="F107" s="16"/>
      <c r="G107" s="16"/>
      <c r="H107" s="16"/>
      <c r="I107" s="16"/>
      <c r="J107" s="16"/>
      <c r="K107" s="16"/>
      <c r="L107" s="16"/>
      <c r="M107" s="16"/>
      <c r="N107" s="16"/>
      <c r="O107" s="16"/>
      <c r="P107" s="16"/>
      <c r="Q107" s="16"/>
      <c r="R107" s="16"/>
    </row>
    <row r="108" spans="1:18" x14ac:dyDescent="0.25">
      <c r="A108" s="111"/>
      <c r="B108" s="16"/>
      <c r="C108" s="16"/>
      <c r="D108" s="16"/>
      <c r="E108" s="16"/>
      <c r="F108" s="16"/>
      <c r="G108" s="16"/>
      <c r="H108" s="16"/>
      <c r="I108" s="16"/>
      <c r="J108" s="16"/>
      <c r="K108" s="16"/>
      <c r="L108" s="16"/>
      <c r="M108" s="16"/>
      <c r="N108" s="16"/>
      <c r="O108" s="16"/>
      <c r="P108" s="16"/>
      <c r="Q108" s="16"/>
      <c r="R108" s="16"/>
    </row>
    <row r="109" spans="1:18" x14ac:dyDescent="0.25">
      <c r="A109" s="111"/>
      <c r="B109" s="16"/>
      <c r="C109" s="16"/>
      <c r="D109" s="16"/>
      <c r="E109" s="16"/>
      <c r="F109" s="16"/>
      <c r="G109" s="16"/>
      <c r="H109" s="16"/>
      <c r="I109" s="16"/>
      <c r="J109" s="16"/>
      <c r="K109" s="16"/>
      <c r="L109" s="16"/>
      <c r="M109" s="16"/>
      <c r="N109" s="16"/>
      <c r="O109" s="16"/>
      <c r="P109" s="16"/>
      <c r="Q109" s="16"/>
      <c r="R109" s="16"/>
    </row>
    <row r="110" spans="1:18" x14ac:dyDescent="0.25">
      <c r="A110" s="111"/>
      <c r="B110" s="16"/>
      <c r="C110" s="16"/>
      <c r="D110" s="16"/>
      <c r="E110" s="16"/>
      <c r="F110" s="16"/>
      <c r="G110" s="16"/>
      <c r="H110" s="16"/>
      <c r="I110" s="16"/>
      <c r="J110" s="16"/>
      <c r="K110" s="16"/>
      <c r="L110" s="16"/>
      <c r="M110" s="16"/>
      <c r="N110" s="16"/>
      <c r="O110" s="16"/>
      <c r="P110" s="16"/>
      <c r="Q110" s="16"/>
      <c r="R110" s="16"/>
    </row>
    <row r="111" spans="1:18" x14ac:dyDescent="0.25">
      <c r="A111" s="111"/>
      <c r="B111" s="16"/>
      <c r="C111" s="16"/>
      <c r="D111" s="16"/>
      <c r="E111" s="16"/>
      <c r="F111" s="16"/>
      <c r="G111" s="16"/>
      <c r="H111" s="16"/>
      <c r="I111" s="16"/>
      <c r="J111" s="16"/>
      <c r="K111" s="16"/>
      <c r="L111" s="16"/>
      <c r="M111" s="16"/>
      <c r="N111" s="16"/>
      <c r="O111" s="16"/>
      <c r="P111" s="16"/>
      <c r="Q111" s="16"/>
      <c r="R111" s="16"/>
    </row>
    <row r="112" spans="1:18" x14ac:dyDescent="0.25">
      <c r="A112" s="111"/>
      <c r="B112" s="16"/>
      <c r="C112" s="16"/>
      <c r="D112" s="16"/>
      <c r="E112" s="16"/>
      <c r="F112" s="16"/>
      <c r="G112" s="16"/>
      <c r="H112" s="16"/>
      <c r="I112" s="16"/>
      <c r="J112" s="16"/>
      <c r="K112" s="16"/>
      <c r="L112" s="16"/>
      <c r="M112" s="16"/>
      <c r="N112" s="16"/>
      <c r="O112" s="16"/>
      <c r="P112" s="16"/>
      <c r="Q112" s="16"/>
      <c r="R112" s="16"/>
    </row>
    <row r="113" spans="1:20" x14ac:dyDescent="0.25">
      <c r="A113" s="111"/>
      <c r="B113" s="16"/>
      <c r="C113" s="16"/>
      <c r="D113" s="16"/>
      <c r="E113" s="16"/>
      <c r="F113" s="16"/>
      <c r="G113" s="16"/>
      <c r="H113" s="16"/>
      <c r="I113" s="16"/>
      <c r="J113" s="16"/>
      <c r="K113" s="16"/>
      <c r="L113" s="16"/>
      <c r="M113" s="16"/>
      <c r="N113" s="16"/>
      <c r="O113" s="16"/>
      <c r="P113" s="16"/>
      <c r="Q113" s="16"/>
      <c r="R113" s="16"/>
    </row>
    <row r="114" spans="1:20" x14ac:dyDescent="0.25">
      <c r="A114" s="111"/>
      <c r="B114" s="16"/>
      <c r="C114" s="16"/>
      <c r="D114" s="16"/>
      <c r="E114" s="16"/>
      <c r="F114" s="16"/>
      <c r="G114" s="16"/>
      <c r="H114" s="16"/>
      <c r="I114" s="16"/>
      <c r="J114" s="16"/>
      <c r="K114" s="16"/>
      <c r="L114" s="16"/>
      <c r="M114" s="16"/>
      <c r="N114" s="16"/>
      <c r="O114" s="16"/>
      <c r="P114" s="16"/>
      <c r="Q114" s="16"/>
      <c r="R114" s="16"/>
    </row>
    <row r="115" spans="1:20" x14ac:dyDescent="0.25">
      <c r="A115" s="111"/>
      <c r="B115" s="16"/>
      <c r="C115" s="16"/>
      <c r="D115" s="16"/>
      <c r="E115" s="16"/>
      <c r="F115" s="16"/>
      <c r="G115" s="16"/>
      <c r="H115" s="16"/>
      <c r="I115" s="16"/>
      <c r="J115" s="16"/>
      <c r="K115" s="16"/>
      <c r="L115" s="16"/>
      <c r="M115" s="16"/>
      <c r="N115" s="16"/>
      <c r="O115" s="16"/>
      <c r="P115" s="16"/>
      <c r="Q115" s="16"/>
      <c r="R115" s="16"/>
    </row>
    <row r="116" spans="1:20" x14ac:dyDescent="0.25">
      <c r="A116" s="111"/>
      <c r="B116" s="16"/>
      <c r="C116" s="16"/>
      <c r="D116" s="16"/>
      <c r="E116" s="16"/>
      <c r="F116" s="16"/>
      <c r="G116" s="16"/>
      <c r="H116" s="16"/>
      <c r="I116" s="16"/>
      <c r="J116" s="16"/>
      <c r="K116" s="16"/>
      <c r="L116" s="16"/>
      <c r="M116" s="16"/>
      <c r="N116" s="16"/>
      <c r="O116" s="16"/>
      <c r="P116" s="16"/>
      <c r="Q116" s="16"/>
      <c r="R116" s="16"/>
    </row>
    <row r="117" spans="1:20" x14ac:dyDescent="0.25">
      <c r="A117" s="111"/>
      <c r="B117" s="16"/>
      <c r="C117" s="16"/>
      <c r="D117" s="16"/>
      <c r="E117" s="16"/>
      <c r="F117" s="16"/>
      <c r="G117" s="16"/>
      <c r="H117" s="16"/>
      <c r="I117" s="16"/>
      <c r="J117" s="16"/>
      <c r="K117" s="16"/>
      <c r="L117" s="16"/>
      <c r="M117" s="16"/>
      <c r="N117" s="16"/>
      <c r="O117" s="16"/>
      <c r="P117" s="16"/>
      <c r="Q117" s="16"/>
      <c r="R117" s="16"/>
    </row>
    <row r="118" spans="1:20" x14ac:dyDescent="0.25">
      <c r="A118" s="111"/>
      <c r="B118" s="16"/>
      <c r="C118" s="16"/>
      <c r="D118" s="16"/>
      <c r="E118" s="16"/>
      <c r="F118" s="16"/>
      <c r="G118" s="16"/>
      <c r="H118" s="16"/>
      <c r="I118" s="16"/>
      <c r="J118" s="16"/>
      <c r="K118" s="16"/>
      <c r="L118" s="16"/>
      <c r="M118" s="16"/>
      <c r="N118" s="16"/>
      <c r="O118" s="16"/>
      <c r="P118" s="16"/>
      <c r="Q118" s="16"/>
      <c r="R118" s="16"/>
    </row>
    <row r="119" spans="1:20" x14ac:dyDescent="0.25">
      <c r="A119" s="111"/>
      <c r="B119" s="16"/>
      <c r="C119" s="16"/>
      <c r="D119" s="16"/>
      <c r="E119" s="16"/>
      <c r="F119" s="16"/>
      <c r="G119" s="16"/>
      <c r="H119" s="16"/>
      <c r="I119" s="16"/>
      <c r="J119" s="16"/>
      <c r="K119" s="16"/>
      <c r="L119" s="16"/>
      <c r="M119" s="16"/>
      <c r="N119" s="16"/>
      <c r="O119" s="16"/>
      <c r="P119" s="16"/>
      <c r="Q119" s="16"/>
      <c r="R119" s="16"/>
    </row>
    <row r="120" spans="1:20" x14ac:dyDescent="0.25">
      <c r="A120" s="111"/>
      <c r="B120" s="16"/>
      <c r="C120" s="16"/>
      <c r="D120" s="16"/>
      <c r="E120" s="16"/>
      <c r="F120" s="16"/>
      <c r="G120" s="16"/>
      <c r="H120" s="16"/>
      <c r="I120" s="16"/>
      <c r="J120" s="16"/>
      <c r="K120" s="16"/>
      <c r="L120" s="16"/>
      <c r="M120" s="16"/>
      <c r="N120" s="16"/>
      <c r="O120" s="16"/>
      <c r="P120" s="16"/>
      <c r="Q120" s="16"/>
      <c r="R120" s="16"/>
      <c r="T120" s="112"/>
    </row>
    <row r="121" spans="1:20" x14ac:dyDescent="0.25">
      <c r="A121" s="111"/>
      <c r="B121" s="16"/>
      <c r="C121" s="16"/>
      <c r="D121" s="16"/>
      <c r="E121" s="16"/>
      <c r="F121" s="16"/>
      <c r="G121" s="16"/>
      <c r="H121" s="16"/>
      <c r="I121" s="16"/>
      <c r="J121" s="16"/>
      <c r="K121" s="16"/>
      <c r="L121" s="16"/>
      <c r="M121" s="16"/>
      <c r="N121" s="16"/>
      <c r="O121" s="16"/>
      <c r="P121" s="16"/>
      <c r="Q121" s="16"/>
      <c r="R121" s="16"/>
      <c r="T121" s="113"/>
    </row>
    <row r="122" spans="1:20" x14ac:dyDescent="0.25">
      <c r="A122" s="111"/>
      <c r="B122" s="16"/>
      <c r="C122" s="16"/>
      <c r="D122" s="16"/>
      <c r="E122" s="16"/>
      <c r="F122" s="16"/>
      <c r="G122" s="16"/>
      <c r="H122" s="16"/>
      <c r="I122" s="16"/>
      <c r="J122" s="16"/>
      <c r="K122" s="16"/>
      <c r="L122" s="16"/>
      <c r="M122" s="16"/>
      <c r="N122" s="16"/>
      <c r="O122" s="16"/>
      <c r="P122" s="16"/>
      <c r="Q122" s="16"/>
      <c r="R122" s="16"/>
      <c r="T122" s="112"/>
    </row>
    <row r="123" spans="1:20" x14ac:dyDescent="0.25">
      <c r="A123" s="111"/>
      <c r="B123" s="16"/>
      <c r="C123" s="16"/>
      <c r="D123" s="16"/>
      <c r="E123" s="16"/>
      <c r="F123" s="16"/>
      <c r="G123" s="16"/>
      <c r="H123" s="16"/>
      <c r="I123" s="16"/>
      <c r="J123" s="16"/>
      <c r="K123" s="16"/>
      <c r="L123" s="16"/>
      <c r="M123" s="16"/>
      <c r="N123" s="16"/>
      <c r="O123" s="16"/>
      <c r="P123" s="16"/>
      <c r="Q123" s="16"/>
      <c r="R123" s="16"/>
    </row>
    <row r="124" spans="1:20" x14ac:dyDescent="0.25">
      <c r="A124" s="111"/>
      <c r="B124" s="16"/>
      <c r="C124" s="16"/>
      <c r="D124" s="16"/>
      <c r="E124" s="16"/>
      <c r="F124" s="16"/>
      <c r="G124" s="16"/>
      <c r="H124" s="16"/>
      <c r="I124" s="16"/>
      <c r="J124" s="16"/>
      <c r="K124" s="16"/>
      <c r="L124" s="16"/>
      <c r="M124" s="16"/>
      <c r="N124" s="16"/>
      <c r="O124" s="16"/>
      <c r="P124" s="16"/>
      <c r="Q124" s="16"/>
      <c r="R124" s="16"/>
    </row>
    <row r="125" spans="1:20" x14ac:dyDescent="0.25">
      <c r="A125" s="111"/>
      <c r="B125" s="16"/>
      <c r="C125" s="16"/>
      <c r="D125" s="16"/>
      <c r="E125" s="16"/>
      <c r="F125" s="16"/>
      <c r="G125" s="16"/>
      <c r="H125" s="16"/>
      <c r="I125" s="16"/>
      <c r="J125" s="16"/>
      <c r="K125" s="16"/>
      <c r="L125" s="16"/>
      <c r="M125" s="16"/>
      <c r="N125" s="16"/>
      <c r="O125" s="16"/>
      <c r="P125" s="16"/>
      <c r="Q125" s="16"/>
      <c r="R125" s="16"/>
    </row>
    <row r="126" spans="1:20" x14ac:dyDescent="0.25">
      <c r="A126" s="111"/>
      <c r="B126" s="16"/>
      <c r="C126" s="16"/>
      <c r="D126" s="16"/>
      <c r="E126" s="16"/>
      <c r="F126" s="16"/>
      <c r="G126" s="16"/>
      <c r="H126" s="16"/>
      <c r="I126" s="16"/>
      <c r="J126" s="16"/>
      <c r="K126" s="16"/>
      <c r="L126" s="16"/>
      <c r="M126" s="16"/>
      <c r="N126" s="16"/>
      <c r="O126" s="16"/>
      <c r="P126" s="16"/>
      <c r="Q126" s="16"/>
      <c r="R126" s="16"/>
    </row>
    <row r="127" spans="1:20" x14ac:dyDescent="0.25">
      <c r="A127" s="111"/>
      <c r="B127" s="16"/>
      <c r="C127" s="16"/>
      <c r="D127" s="16"/>
      <c r="E127" s="16"/>
      <c r="F127" s="16"/>
      <c r="G127" s="16"/>
      <c r="H127" s="16"/>
      <c r="I127" s="16"/>
      <c r="J127" s="16"/>
      <c r="K127" s="16"/>
      <c r="L127" s="16"/>
      <c r="M127" s="16"/>
      <c r="N127" s="16"/>
      <c r="O127" s="16"/>
      <c r="P127" s="16"/>
      <c r="Q127" s="16"/>
      <c r="R127" s="16"/>
    </row>
    <row r="128" spans="1:20" x14ac:dyDescent="0.25">
      <c r="A128" s="111"/>
      <c r="B128" s="16"/>
      <c r="C128" s="16"/>
      <c r="D128" s="16"/>
      <c r="E128" s="16"/>
      <c r="F128" s="16"/>
      <c r="G128" s="16"/>
      <c r="H128" s="16"/>
      <c r="I128" s="16"/>
      <c r="J128" s="16"/>
      <c r="K128" s="16"/>
      <c r="L128" s="16"/>
      <c r="M128" s="16"/>
      <c r="N128" s="16"/>
      <c r="O128" s="16"/>
      <c r="P128" s="16"/>
      <c r="Q128" s="16"/>
      <c r="R128" s="16"/>
    </row>
    <row r="129" spans="1:18" x14ac:dyDescent="0.25">
      <c r="A129" s="111"/>
      <c r="B129" s="16"/>
      <c r="C129" s="16"/>
      <c r="D129" s="16"/>
      <c r="E129" s="16"/>
      <c r="F129" s="16"/>
      <c r="G129" s="16"/>
      <c r="H129" s="16"/>
      <c r="I129" s="16"/>
      <c r="J129" s="16"/>
      <c r="K129" s="16"/>
      <c r="L129" s="16"/>
      <c r="M129" s="16"/>
      <c r="N129" s="16"/>
      <c r="O129" s="16"/>
      <c r="P129" s="16"/>
      <c r="Q129" s="16"/>
      <c r="R129" s="16"/>
    </row>
    <row r="130" spans="1:18" x14ac:dyDescent="0.25">
      <c r="A130" s="111"/>
      <c r="B130" s="16"/>
      <c r="C130" s="16"/>
      <c r="D130" s="16"/>
      <c r="E130" s="16"/>
      <c r="F130" s="16"/>
      <c r="G130" s="16"/>
      <c r="H130" s="16"/>
      <c r="I130" s="16"/>
      <c r="J130" s="16"/>
      <c r="K130" s="16"/>
      <c r="L130" s="16"/>
      <c r="M130" s="16"/>
      <c r="N130" s="16"/>
      <c r="O130" s="16"/>
      <c r="P130" s="16"/>
      <c r="Q130" s="16"/>
      <c r="R130" s="16"/>
    </row>
    <row r="131" spans="1:18" x14ac:dyDescent="0.25">
      <c r="A131" s="111"/>
      <c r="B131" s="16"/>
      <c r="C131" s="16"/>
      <c r="D131" s="16"/>
      <c r="E131" s="16"/>
      <c r="F131" s="16"/>
      <c r="G131" s="16"/>
      <c r="H131" s="16"/>
      <c r="I131" s="16"/>
      <c r="J131" s="16"/>
      <c r="K131" s="16"/>
      <c r="L131" s="16"/>
      <c r="M131" s="16"/>
      <c r="N131" s="16"/>
      <c r="O131" s="16"/>
      <c r="P131" s="16"/>
      <c r="Q131" s="16"/>
      <c r="R131" s="16"/>
    </row>
    <row r="132" spans="1:18" x14ac:dyDescent="0.25">
      <c r="A132" s="111"/>
      <c r="B132" s="16"/>
      <c r="C132" s="16"/>
      <c r="D132" s="16"/>
      <c r="E132" s="16"/>
      <c r="F132" s="16"/>
      <c r="G132" s="16"/>
      <c r="H132" s="16"/>
      <c r="I132" s="16"/>
      <c r="J132" s="16"/>
      <c r="K132" s="16"/>
      <c r="L132" s="16"/>
      <c r="M132" s="16"/>
      <c r="N132" s="16"/>
      <c r="O132" s="16"/>
      <c r="P132" s="16"/>
      <c r="Q132" s="16"/>
      <c r="R132" s="16"/>
    </row>
    <row r="133" spans="1:18" x14ac:dyDescent="0.25">
      <c r="A133" s="111"/>
      <c r="B133" s="16"/>
      <c r="C133" s="16"/>
      <c r="D133" s="16"/>
      <c r="E133" s="16"/>
      <c r="F133" s="16"/>
      <c r="G133" s="16"/>
      <c r="H133" s="16"/>
      <c r="I133" s="16"/>
      <c r="J133" s="16"/>
      <c r="K133" s="16"/>
      <c r="L133" s="16"/>
      <c r="M133" s="16"/>
      <c r="N133" s="16"/>
      <c r="O133" s="16"/>
      <c r="P133" s="16"/>
      <c r="Q133" s="16"/>
      <c r="R133" s="16"/>
    </row>
    <row r="134" spans="1:18" x14ac:dyDescent="0.25">
      <c r="A134" s="111"/>
      <c r="B134" s="16"/>
      <c r="C134" s="16"/>
      <c r="D134" s="16"/>
      <c r="E134" s="16"/>
      <c r="F134" s="16"/>
      <c r="G134" s="16"/>
      <c r="H134" s="16"/>
      <c r="I134" s="16"/>
      <c r="J134" s="16"/>
      <c r="K134" s="16"/>
      <c r="L134" s="16"/>
      <c r="M134" s="16"/>
      <c r="N134" s="16"/>
      <c r="O134" s="16"/>
      <c r="P134" s="16"/>
      <c r="Q134" s="16"/>
      <c r="R134" s="16"/>
    </row>
    <row r="135" spans="1:18" x14ac:dyDescent="0.25">
      <c r="A135" s="111"/>
      <c r="B135" s="16"/>
      <c r="C135" s="16"/>
      <c r="D135" s="16"/>
      <c r="E135" s="16"/>
      <c r="F135" s="16"/>
      <c r="G135" s="16"/>
      <c r="H135" s="16"/>
      <c r="I135" s="16"/>
      <c r="J135" s="16"/>
      <c r="K135" s="16"/>
      <c r="L135" s="16"/>
      <c r="M135" s="16"/>
      <c r="N135" s="16"/>
      <c r="O135" s="16"/>
      <c r="P135" s="16"/>
      <c r="Q135" s="16"/>
      <c r="R135" s="16"/>
    </row>
    <row r="136" spans="1:18" x14ac:dyDescent="0.25">
      <c r="A136" s="111"/>
      <c r="B136" s="16"/>
      <c r="C136" s="16"/>
      <c r="D136" s="16"/>
      <c r="E136" s="16"/>
      <c r="F136" s="16"/>
      <c r="G136" s="16"/>
      <c r="H136" s="16"/>
      <c r="I136" s="16"/>
      <c r="J136" s="16"/>
      <c r="K136" s="16"/>
      <c r="L136" s="16"/>
      <c r="M136" s="16"/>
      <c r="N136" s="16"/>
      <c r="O136" s="16"/>
      <c r="P136" s="16"/>
      <c r="Q136" s="16"/>
      <c r="R136" s="16"/>
    </row>
    <row r="137" spans="1:18" x14ac:dyDescent="0.25">
      <c r="A137" s="111"/>
      <c r="B137" s="16"/>
      <c r="C137" s="16"/>
      <c r="D137" s="16"/>
      <c r="E137" s="16"/>
      <c r="F137" s="16"/>
      <c r="G137" s="16"/>
      <c r="H137" s="16"/>
      <c r="I137" s="16"/>
      <c r="J137" s="16"/>
      <c r="K137" s="16"/>
      <c r="L137" s="16"/>
      <c r="M137" s="16"/>
      <c r="N137" s="16"/>
      <c r="O137" s="16"/>
      <c r="P137" s="16"/>
      <c r="Q137" s="16"/>
      <c r="R137" s="16"/>
    </row>
    <row r="138" spans="1:18" x14ac:dyDescent="0.25">
      <c r="A138" s="111"/>
      <c r="B138" s="16"/>
      <c r="C138" s="16"/>
      <c r="D138" s="16"/>
      <c r="E138" s="16"/>
      <c r="F138" s="16"/>
      <c r="G138" s="16"/>
      <c r="H138" s="16"/>
      <c r="I138" s="16"/>
      <c r="J138" s="16"/>
      <c r="K138" s="16"/>
      <c r="L138" s="16"/>
      <c r="M138" s="16"/>
      <c r="N138" s="16"/>
      <c r="O138" s="16"/>
      <c r="P138" s="16"/>
      <c r="Q138" s="16"/>
      <c r="R138" s="16"/>
    </row>
    <row r="139" spans="1:18" x14ac:dyDescent="0.25">
      <c r="A139" s="111"/>
      <c r="B139" s="16"/>
      <c r="C139" s="16"/>
      <c r="D139" s="16"/>
      <c r="E139" s="16"/>
      <c r="F139" s="16"/>
      <c r="G139" s="16"/>
      <c r="H139" s="16"/>
      <c r="I139" s="16"/>
      <c r="J139" s="16"/>
      <c r="K139" s="16"/>
      <c r="L139" s="16"/>
      <c r="M139" s="16"/>
      <c r="N139" s="16"/>
      <c r="O139" s="16"/>
      <c r="P139" s="16"/>
      <c r="Q139" s="16"/>
      <c r="R139" s="16"/>
    </row>
    <row r="140" spans="1:18" x14ac:dyDescent="0.25">
      <c r="A140" s="111"/>
      <c r="B140" s="16"/>
      <c r="C140" s="16"/>
      <c r="D140" s="16"/>
      <c r="E140" s="16"/>
      <c r="F140" s="16"/>
      <c r="G140" s="16"/>
      <c r="H140" s="16"/>
      <c r="I140" s="16"/>
      <c r="J140" s="16"/>
      <c r="K140" s="16"/>
      <c r="L140" s="16"/>
      <c r="M140" s="16"/>
      <c r="N140" s="16"/>
      <c r="O140" s="16"/>
      <c r="P140" s="16"/>
      <c r="Q140" s="16"/>
      <c r="R140" s="16"/>
    </row>
    <row r="141" spans="1:18" x14ac:dyDescent="0.25">
      <c r="A141" s="111"/>
      <c r="B141" s="16"/>
      <c r="C141" s="16"/>
      <c r="D141" s="16"/>
      <c r="E141" s="16"/>
      <c r="F141" s="16"/>
      <c r="G141" s="16"/>
      <c r="H141" s="16"/>
      <c r="I141" s="16"/>
      <c r="J141" s="16"/>
      <c r="K141" s="16"/>
      <c r="L141" s="16"/>
      <c r="M141" s="16"/>
      <c r="N141" s="16"/>
      <c r="O141" s="16"/>
      <c r="P141" s="16"/>
      <c r="Q141" s="16"/>
      <c r="R141" s="16"/>
    </row>
    <row r="142" spans="1:18" x14ac:dyDescent="0.25">
      <c r="A142" s="111"/>
      <c r="B142" s="16"/>
      <c r="C142" s="16"/>
      <c r="D142" s="16"/>
      <c r="E142" s="16"/>
      <c r="F142" s="16"/>
      <c r="G142" s="16"/>
      <c r="H142" s="16"/>
      <c r="I142" s="16"/>
      <c r="J142" s="16"/>
      <c r="K142" s="16"/>
      <c r="L142" s="16"/>
      <c r="M142" s="16"/>
      <c r="N142" s="16"/>
      <c r="O142" s="16"/>
      <c r="P142" s="16"/>
      <c r="Q142" s="16"/>
      <c r="R142" s="16"/>
    </row>
    <row r="143" spans="1:18" x14ac:dyDescent="0.25">
      <c r="A143" s="111"/>
      <c r="B143" s="16"/>
      <c r="C143" s="16"/>
      <c r="D143" s="16"/>
      <c r="E143" s="16"/>
      <c r="F143" s="16"/>
      <c r="G143" s="16"/>
      <c r="H143" s="16"/>
      <c r="I143" s="16"/>
      <c r="J143" s="16"/>
      <c r="K143" s="16"/>
      <c r="L143" s="16"/>
      <c r="M143" s="16"/>
      <c r="N143" s="16"/>
      <c r="O143" s="16"/>
      <c r="P143" s="16"/>
      <c r="Q143" s="16"/>
      <c r="R143" s="16"/>
    </row>
    <row r="144" spans="1:18" x14ac:dyDescent="0.25">
      <c r="A144" s="111"/>
      <c r="B144" s="16"/>
      <c r="C144" s="16"/>
      <c r="D144" s="16"/>
      <c r="E144" s="16"/>
      <c r="F144" s="16"/>
      <c r="G144" s="16"/>
      <c r="H144" s="16"/>
      <c r="I144" s="16"/>
      <c r="J144" s="16"/>
      <c r="K144" s="16"/>
      <c r="L144" s="16"/>
      <c r="M144" s="16"/>
      <c r="N144" s="16"/>
      <c r="O144" s="16"/>
      <c r="P144" s="16"/>
      <c r="Q144" s="16"/>
      <c r="R144" s="16"/>
    </row>
    <row r="145" spans="1:18" x14ac:dyDescent="0.25">
      <c r="A145" s="111"/>
      <c r="B145" s="16"/>
      <c r="C145" s="16"/>
      <c r="D145" s="16"/>
      <c r="E145" s="16"/>
      <c r="F145" s="16"/>
      <c r="G145" s="16"/>
      <c r="H145" s="16"/>
      <c r="I145" s="16"/>
      <c r="J145" s="16"/>
      <c r="K145" s="16"/>
      <c r="L145" s="16"/>
      <c r="M145" s="16"/>
      <c r="N145" s="16"/>
      <c r="O145" s="16"/>
      <c r="P145" s="16"/>
      <c r="Q145" s="16"/>
      <c r="R145" s="16"/>
    </row>
    <row r="146" spans="1:18" x14ac:dyDescent="0.25">
      <c r="A146" s="111"/>
      <c r="B146" s="16"/>
      <c r="C146" s="16"/>
      <c r="D146" s="16"/>
      <c r="E146" s="16"/>
      <c r="F146" s="16"/>
      <c r="G146" s="16"/>
      <c r="H146" s="16"/>
      <c r="I146" s="16"/>
      <c r="J146" s="16"/>
      <c r="K146" s="16"/>
      <c r="L146" s="16"/>
      <c r="M146" s="16"/>
      <c r="N146" s="16"/>
      <c r="O146" s="16"/>
      <c r="P146" s="16"/>
      <c r="Q146" s="16"/>
      <c r="R146" s="16"/>
    </row>
    <row r="147" spans="1:18" x14ac:dyDescent="0.25">
      <c r="A147" s="111"/>
      <c r="B147" s="16"/>
      <c r="C147" s="16"/>
      <c r="D147" s="16"/>
      <c r="E147" s="16"/>
      <c r="F147" s="16"/>
      <c r="G147" s="16"/>
      <c r="H147" s="16"/>
      <c r="I147" s="16"/>
      <c r="J147" s="16"/>
      <c r="K147" s="16"/>
      <c r="L147" s="16"/>
      <c r="M147" s="16"/>
      <c r="N147" s="16"/>
      <c r="O147" s="16"/>
      <c r="P147" s="16"/>
      <c r="Q147" s="16"/>
      <c r="R147" s="16"/>
    </row>
    <row r="148" spans="1:18" x14ac:dyDescent="0.25">
      <c r="A148" s="111"/>
      <c r="B148" s="16"/>
      <c r="C148" s="16"/>
      <c r="D148" s="16"/>
      <c r="E148" s="16"/>
      <c r="F148" s="16"/>
      <c r="G148" s="16"/>
      <c r="H148" s="16"/>
      <c r="I148" s="16"/>
      <c r="J148" s="16"/>
      <c r="K148" s="16"/>
      <c r="L148" s="16"/>
      <c r="M148" s="16"/>
      <c r="N148" s="16"/>
      <c r="O148" s="16"/>
      <c r="P148" s="16"/>
      <c r="Q148" s="16"/>
      <c r="R148" s="16"/>
    </row>
    <row r="149" spans="1:18" x14ac:dyDescent="0.25">
      <c r="A149" s="111"/>
      <c r="B149" s="16"/>
      <c r="C149" s="16"/>
      <c r="D149" s="16"/>
      <c r="E149" s="16"/>
      <c r="F149" s="16"/>
      <c r="G149" s="16"/>
      <c r="H149" s="16"/>
      <c r="I149" s="16"/>
      <c r="J149" s="16"/>
      <c r="K149" s="16"/>
      <c r="L149" s="16"/>
      <c r="M149" s="16"/>
      <c r="N149" s="16"/>
      <c r="O149" s="16"/>
      <c r="P149" s="16"/>
      <c r="Q149" s="16"/>
      <c r="R149" s="16"/>
    </row>
    <row r="150" spans="1:18" x14ac:dyDescent="0.25">
      <c r="A150" s="111"/>
      <c r="B150" s="16"/>
      <c r="C150" s="16"/>
      <c r="D150" s="16"/>
      <c r="E150" s="16"/>
      <c r="F150" s="16"/>
      <c r="G150" s="16"/>
      <c r="H150" s="16"/>
      <c r="I150" s="16"/>
      <c r="J150" s="16"/>
      <c r="K150" s="16"/>
      <c r="L150" s="16"/>
      <c r="M150" s="16"/>
      <c r="N150" s="16"/>
      <c r="O150" s="16"/>
      <c r="P150" s="16"/>
      <c r="Q150" s="16"/>
      <c r="R150" s="16"/>
    </row>
    <row r="151" spans="1:18" x14ac:dyDescent="0.25">
      <c r="A151" s="111"/>
      <c r="B151" s="16"/>
      <c r="C151" s="16"/>
      <c r="D151" s="16"/>
      <c r="E151" s="16"/>
      <c r="F151" s="16"/>
      <c r="G151" s="16"/>
      <c r="H151" s="16"/>
      <c r="I151" s="16"/>
      <c r="J151" s="16"/>
      <c r="K151" s="16"/>
      <c r="L151" s="16"/>
      <c r="M151" s="16"/>
      <c r="N151" s="16"/>
      <c r="O151" s="16"/>
      <c r="P151" s="16"/>
      <c r="Q151" s="16"/>
      <c r="R151" s="16"/>
    </row>
    <row r="152" spans="1:18" x14ac:dyDescent="0.25">
      <c r="A152" s="111"/>
      <c r="B152" s="16"/>
      <c r="C152" s="16"/>
      <c r="D152" s="16"/>
      <c r="E152" s="16"/>
      <c r="F152" s="16"/>
      <c r="G152" s="16"/>
      <c r="H152" s="16"/>
      <c r="I152" s="16"/>
      <c r="J152" s="16"/>
      <c r="K152" s="16"/>
      <c r="L152" s="16"/>
      <c r="M152" s="16"/>
      <c r="N152" s="16"/>
      <c r="O152" s="16"/>
      <c r="P152" s="16"/>
      <c r="Q152" s="16"/>
      <c r="R152" s="16"/>
    </row>
    <row r="153" spans="1:18" x14ac:dyDescent="0.25">
      <c r="A153" s="111"/>
      <c r="B153" s="16"/>
      <c r="C153" s="16"/>
      <c r="D153" s="16"/>
      <c r="E153" s="16"/>
      <c r="F153" s="16"/>
      <c r="G153" s="16"/>
      <c r="H153" s="16"/>
      <c r="I153" s="16"/>
      <c r="J153" s="16"/>
      <c r="K153" s="16"/>
      <c r="L153" s="16"/>
      <c r="M153" s="16"/>
      <c r="N153" s="16"/>
      <c r="O153" s="16"/>
      <c r="P153" s="16"/>
      <c r="Q153" s="16"/>
      <c r="R153" s="16"/>
    </row>
    <row r="154" spans="1:18" x14ac:dyDescent="0.25">
      <c r="A154" s="111"/>
      <c r="B154" s="16"/>
      <c r="C154" s="16"/>
      <c r="D154" s="16"/>
      <c r="E154" s="16"/>
      <c r="F154" s="16"/>
      <c r="G154" s="16"/>
      <c r="H154" s="16"/>
      <c r="I154" s="16"/>
      <c r="J154" s="16"/>
      <c r="K154" s="16"/>
      <c r="L154" s="16"/>
      <c r="M154" s="16"/>
      <c r="N154" s="16"/>
      <c r="O154" s="16"/>
      <c r="P154" s="16"/>
      <c r="Q154" s="16"/>
      <c r="R154" s="16"/>
    </row>
    <row r="155" spans="1:18" x14ac:dyDescent="0.25">
      <c r="A155" s="111"/>
      <c r="B155" s="16"/>
      <c r="C155" s="16"/>
      <c r="D155" s="16"/>
      <c r="E155" s="16"/>
      <c r="F155" s="16"/>
      <c r="G155" s="16"/>
      <c r="H155" s="16"/>
      <c r="I155" s="16"/>
      <c r="J155" s="16"/>
      <c r="K155" s="16"/>
      <c r="L155" s="16"/>
      <c r="M155" s="16"/>
      <c r="N155" s="16"/>
      <c r="O155" s="16"/>
      <c r="P155" s="16"/>
      <c r="Q155" s="16"/>
      <c r="R155" s="16"/>
    </row>
    <row r="156" spans="1:18" x14ac:dyDescent="0.25">
      <c r="A156" s="111"/>
      <c r="B156" s="16"/>
      <c r="C156" s="16"/>
      <c r="D156" s="16"/>
      <c r="E156" s="16"/>
      <c r="F156" s="16"/>
      <c r="G156" s="16"/>
      <c r="H156" s="16"/>
      <c r="I156" s="16"/>
      <c r="J156" s="16"/>
      <c r="K156" s="16"/>
      <c r="L156" s="16"/>
      <c r="M156" s="16"/>
      <c r="N156" s="16"/>
      <c r="O156" s="16"/>
      <c r="P156" s="16"/>
      <c r="Q156" s="16"/>
      <c r="R156" s="16"/>
    </row>
    <row r="157" spans="1:18" x14ac:dyDescent="0.25">
      <c r="A157" s="111"/>
      <c r="B157" s="16"/>
      <c r="C157" s="16"/>
      <c r="D157" s="16"/>
      <c r="E157" s="16"/>
      <c r="F157" s="16"/>
      <c r="G157" s="16"/>
      <c r="H157" s="16"/>
      <c r="I157" s="16"/>
      <c r="J157" s="16"/>
      <c r="K157" s="16"/>
      <c r="L157" s="16"/>
      <c r="M157" s="16"/>
      <c r="N157" s="16"/>
      <c r="O157" s="16"/>
      <c r="P157" s="16"/>
      <c r="Q157" s="16"/>
      <c r="R157" s="16"/>
    </row>
    <row r="158" spans="1:18" x14ac:dyDescent="0.25">
      <c r="A158" s="111"/>
      <c r="B158" s="16"/>
      <c r="C158" s="16"/>
      <c r="D158" s="16"/>
      <c r="E158" s="16"/>
      <c r="F158" s="16"/>
      <c r="G158" s="16"/>
      <c r="H158" s="16"/>
      <c r="I158" s="16"/>
      <c r="J158" s="16"/>
      <c r="K158" s="16"/>
      <c r="L158" s="16"/>
      <c r="M158" s="16"/>
      <c r="N158" s="16"/>
      <c r="O158" s="16"/>
      <c r="P158" s="16"/>
      <c r="Q158" s="16"/>
      <c r="R158" s="16"/>
    </row>
    <row r="159" spans="1:18" x14ac:dyDescent="0.25">
      <c r="A159" s="111"/>
      <c r="B159" s="16"/>
      <c r="C159" s="16"/>
      <c r="D159" s="16"/>
      <c r="E159" s="16"/>
      <c r="F159" s="16"/>
      <c r="G159" s="16"/>
      <c r="H159" s="16"/>
      <c r="I159" s="16"/>
      <c r="J159" s="16"/>
      <c r="K159" s="16"/>
      <c r="L159" s="16"/>
      <c r="M159" s="16"/>
      <c r="N159" s="16"/>
      <c r="O159" s="16"/>
      <c r="P159" s="16"/>
      <c r="Q159" s="16"/>
      <c r="R159" s="16"/>
    </row>
    <row r="160" spans="1:18" x14ac:dyDescent="0.25">
      <c r="A160" s="111"/>
      <c r="B160" s="16"/>
      <c r="C160" s="16"/>
      <c r="D160" s="16"/>
      <c r="E160" s="16"/>
      <c r="F160" s="16"/>
      <c r="G160" s="16"/>
      <c r="H160" s="16"/>
      <c r="I160" s="16"/>
      <c r="J160" s="16"/>
      <c r="K160" s="16"/>
      <c r="L160" s="16"/>
      <c r="M160" s="16"/>
      <c r="N160" s="16"/>
      <c r="O160" s="16"/>
      <c r="P160" s="16"/>
      <c r="Q160" s="16"/>
      <c r="R160" s="16"/>
    </row>
    <row r="161" spans="1:20" x14ac:dyDescent="0.25">
      <c r="A161" s="111"/>
      <c r="B161" s="16"/>
      <c r="C161" s="16"/>
      <c r="D161" s="16"/>
      <c r="E161" s="16"/>
      <c r="F161" s="16"/>
      <c r="G161" s="16"/>
      <c r="H161" s="16"/>
      <c r="I161" s="16"/>
      <c r="J161" s="16"/>
      <c r="K161" s="16"/>
      <c r="L161" s="16"/>
      <c r="M161" s="16"/>
      <c r="N161" s="16"/>
      <c r="O161" s="16"/>
      <c r="P161" s="16"/>
      <c r="Q161" s="16"/>
      <c r="R161" s="16"/>
    </row>
    <row r="162" spans="1:20" x14ac:dyDescent="0.25">
      <c r="A162" s="111"/>
      <c r="B162" s="16"/>
      <c r="C162" s="16"/>
      <c r="D162" s="16"/>
      <c r="E162" s="16"/>
      <c r="F162" s="16"/>
      <c r="G162" s="16"/>
      <c r="H162" s="16"/>
      <c r="I162" s="16"/>
      <c r="J162" s="16"/>
      <c r="K162" s="16"/>
      <c r="L162" s="16"/>
      <c r="M162" s="16"/>
      <c r="N162" s="16"/>
      <c r="O162" s="16"/>
      <c r="P162" s="16"/>
      <c r="Q162" s="16"/>
      <c r="R162" s="16"/>
    </row>
    <row r="163" spans="1:20" x14ac:dyDescent="0.25">
      <c r="A163" s="111"/>
      <c r="B163" s="16"/>
      <c r="C163" s="16"/>
      <c r="D163" s="16"/>
      <c r="E163" s="16"/>
      <c r="F163" s="16"/>
      <c r="G163" s="16"/>
      <c r="H163" s="16"/>
      <c r="I163" s="16"/>
      <c r="J163" s="16"/>
      <c r="K163" s="16"/>
      <c r="L163" s="16"/>
      <c r="M163" s="16"/>
      <c r="N163" s="16"/>
      <c r="O163" s="16"/>
      <c r="P163" s="16"/>
      <c r="Q163" s="16"/>
      <c r="R163" s="16"/>
    </row>
    <row r="164" spans="1:20" x14ac:dyDescent="0.25">
      <c r="A164" s="111"/>
      <c r="B164" s="16"/>
      <c r="C164" s="16"/>
      <c r="D164" s="16"/>
      <c r="E164" s="16"/>
      <c r="F164" s="16"/>
      <c r="G164" s="16"/>
      <c r="H164" s="16"/>
      <c r="I164" s="16"/>
      <c r="J164" s="16"/>
      <c r="K164" s="16"/>
      <c r="L164" s="16"/>
      <c r="M164" s="16"/>
      <c r="N164" s="16"/>
      <c r="O164" s="16"/>
      <c r="P164" s="16"/>
      <c r="Q164" s="16"/>
      <c r="R164" s="16"/>
    </row>
    <row r="165" spans="1:20" x14ac:dyDescent="0.25">
      <c r="A165" s="111"/>
      <c r="B165" s="16"/>
      <c r="C165" s="16"/>
      <c r="D165" s="16"/>
      <c r="E165" s="16"/>
      <c r="F165" s="16"/>
      <c r="G165" s="16"/>
      <c r="H165" s="16"/>
      <c r="I165" s="16"/>
      <c r="J165" s="16"/>
      <c r="K165" s="16"/>
      <c r="L165" s="16"/>
      <c r="M165" s="16"/>
      <c r="N165" s="16"/>
      <c r="O165" s="16"/>
      <c r="P165" s="16"/>
      <c r="Q165" s="16"/>
      <c r="R165" s="16"/>
    </row>
    <row r="166" spans="1:20" x14ac:dyDescent="0.25">
      <c r="A166" s="111"/>
      <c r="B166" s="16"/>
      <c r="C166" s="16"/>
      <c r="D166" s="16"/>
      <c r="E166" s="16"/>
      <c r="F166" s="16"/>
      <c r="G166" s="16"/>
      <c r="H166" s="16"/>
      <c r="I166" s="16"/>
      <c r="J166" s="16"/>
      <c r="K166" s="16"/>
      <c r="L166" s="16"/>
      <c r="M166" s="16"/>
      <c r="N166" s="16"/>
      <c r="O166" s="16"/>
      <c r="P166" s="16"/>
      <c r="Q166" s="16"/>
      <c r="R166" s="16"/>
    </row>
    <row r="167" spans="1:20" x14ac:dyDescent="0.25">
      <c r="A167" s="111"/>
      <c r="B167" s="16"/>
      <c r="C167" s="16"/>
      <c r="D167" s="16"/>
      <c r="E167" s="16"/>
      <c r="F167" s="16"/>
      <c r="G167" s="16"/>
      <c r="H167" s="16"/>
      <c r="I167" s="16"/>
      <c r="J167" s="16"/>
      <c r="K167" s="16"/>
      <c r="L167" s="16"/>
      <c r="M167" s="16"/>
      <c r="N167" s="16"/>
      <c r="O167" s="16"/>
      <c r="P167" s="16"/>
      <c r="Q167" s="16"/>
      <c r="R167" s="16"/>
    </row>
    <row r="168" spans="1:20" x14ac:dyDescent="0.25">
      <c r="A168" s="111"/>
      <c r="B168" s="16"/>
      <c r="C168" s="16"/>
      <c r="D168" s="16"/>
      <c r="E168" s="16"/>
      <c r="F168" s="16"/>
      <c r="G168" s="16"/>
      <c r="H168" s="16"/>
      <c r="I168" s="16"/>
      <c r="J168" s="16"/>
      <c r="K168" s="16"/>
      <c r="L168" s="16"/>
      <c r="M168" s="16"/>
      <c r="N168" s="16"/>
      <c r="O168" s="16"/>
      <c r="P168" s="16"/>
      <c r="Q168" s="16"/>
      <c r="R168" s="16"/>
    </row>
    <row r="169" spans="1:20" x14ac:dyDescent="0.25">
      <c r="A169" s="111"/>
      <c r="B169" s="16"/>
      <c r="C169" s="16"/>
      <c r="D169" s="16"/>
      <c r="E169" s="16"/>
      <c r="F169" s="16"/>
      <c r="G169" s="16"/>
      <c r="H169" s="16"/>
      <c r="I169" s="16"/>
      <c r="J169" s="16"/>
      <c r="K169" s="16"/>
      <c r="L169" s="16"/>
      <c r="M169" s="16"/>
      <c r="N169" s="16"/>
      <c r="O169" s="16"/>
      <c r="P169" s="16"/>
      <c r="Q169" s="16"/>
      <c r="R169" s="16"/>
    </row>
    <row r="170" spans="1:20" x14ac:dyDescent="0.25">
      <c r="A170" s="111"/>
      <c r="B170" s="16"/>
      <c r="C170" s="16"/>
      <c r="D170" s="16"/>
      <c r="E170" s="16"/>
      <c r="F170" s="16"/>
      <c r="G170" s="16"/>
      <c r="H170" s="16"/>
      <c r="I170" s="16"/>
      <c r="J170" s="16"/>
      <c r="K170" s="16"/>
      <c r="L170" s="16"/>
      <c r="M170" s="16"/>
      <c r="N170" s="16"/>
      <c r="O170" s="16"/>
      <c r="P170" s="16"/>
      <c r="Q170" s="16"/>
      <c r="R170" s="16"/>
    </row>
    <row r="171" spans="1:20" x14ac:dyDescent="0.25">
      <c r="A171" s="111"/>
      <c r="B171" s="16"/>
      <c r="C171" s="16"/>
      <c r="D171" s="16"/>
      <c r="E171" s="16"/>
      <c r="F171" s="16"/>
      <c r="G171" s="16"/>
      <c r="H171" s="16"/>
      <c r="I171" s="16"/>
      <c r="J171" s="16"/>
      <c r="K171" s="16"/>
      <c r="L171" s="16"/>
      <c r="M171" s="16"/>
      <c r="N171" s="16"/>
      <c r="O171" s="16"/>
      <c r="P171" s="16"/>
      <c r="Q171" s="16"/>
      <c r="R171" s="16"/>
      <c r="T171" s="112"/>
    </row>
    <row r="172" spans="1:20" x14ac:dyDescent="0.25">
      <c r="A172" s="111"/>
      <c r="B172" s="16"/>
      <c r="C172" s="16"/>
      <c r="D172" s="16"/>
      <c r="E172" s="16"/>
      <c r="F172" s="16"/>
      <c r="G172" s="16"/>
      <c r="H172" s="16"/>
      <c r="I172" s="16"/>
      <c r="J172" s="16"/>
      <c r="K172" s="16"/>
      <c r="L172" s="16"/>
      <c r="M172" s="16"/>
      <c r="N172" s="16"/>
      <c r="O172" s="16"/>
      <c r="P172" s="16"/>
      <c r="Q172" s="16"/>
      <c r="R172" s="16"/>
      <c r="T172" s="113"/>
    </row>
    <row r="173" spans="1:20" x14ac:dyDescent="0.25">
      <c r="A173" s="111"/>
      <c r="B173" s="16"/>
      <c r="C173" s="16"/>
      <c r="D173" s="16"/>
      <c r="E173" s="16"/>
      <c r="F173" s="16"/>
      <c r="G173" s="16"/>
      <c r="H173" s="16"/>
      <c r="I173" s="16"/>
      <c r="J173" s="16"/>
      <c r="K173" s="16"/>
      <c r="L173" s="16"/>
      <c r="M173" s="16"/>
      <c r="N173" s="16"/>
      <c r="O173" s="16"/>
      <c r="P173" s="16"/>
      <c r="Q173" s="16"/>
      <c r="R173" s="16"/>
      <c r="T173" s="112"/>
    </row>
    <row r="174" spans="1:20" x14ac:dyDescent="0.25">
      <c r="A174" s="111"/>
      <c r="B174" s="16"/>
      <c r="C174" s="16"/>
      <c r="D174" s="16"/>
      <c r="E174" s="16"/>
      <c r="F174" s="16"/>
      <c r="G174" s="16"/>
      <c r="H174" s="16"/>
      <c r="I174" s="16"/>
      <c r="J174" s="16"/>
      <c r="K174" s="16"/>
      <c r="L174" s="16"/>
      <c r="M174" s="16"/>
      <c r="N174" s="16"/>
      <c r="O174" s="16"/>
      <c r="P174" s="16"/>
      <c r="Q174" s="16"/>
      <c r="R174" s="16"/>
      <c r="T174" s="112"/>
    </row>
    <row r="175" spans="1:20" x14ac:dyDescent="0.25">
      <c r="A175" s="111"/>
      <c r="B175" s="16"/>
      <c r="C175" s="16"/>
      <c r="D175" s="16"/>
      <c r="E175" s="16"/>
      <c r="F175" s="16"/>
      <c r="G175" s="16"/>
      <c r="H175" s="16"/>
      <c r="I175" s="16"/>
      <c r="J175" s="16"/>
      <c r="K175" s="16"/>
      <c r="L175" s="16"/>
      <c r="M175" s="16"/>
      <c r="N175" s="16"/>
      <c r="O175" s="16"/>
      <c r="P175" s="16"/>
      <c r="Q175" s="16"/>
      <c r="R175" s="16"/>
      <c r="T175" s="112"/>
    </row>
    <row r="176" spans="1:20" x14ac:dyDescent="0.25">
      <c r="A176" s="111"/>
      <c r="B176" s="16"/>
      <c r="C176" s="16"/>
      <c r="D176" s="16"/>
      <c r="E176" s="16"/>
      <c r="F176" s="16"/>
      <c r="G176" s="16"/>
      <c r="H176" s="16"/>
      <c r="I176" s="16"/>
      <c r="J176" s="16"/>
      <c r="K176" s="16"/>
      <c r="L176" s="16"/>
      <c r="M176" s="16"/>
      <c r="N176" s="16"/>
      <c r="O176" s="16"/>
      <c r="P176" s="16"/>
      <c r="Q176" s="16"/>
      <c r="R176" s="16"/>
    </row>
    <row r="177" spans="1:18" x14ac:dyDescent="0.25">
      <c r="A177" s="111"/>
      <c r="B177" s="16"/>
      <c r="C177" s="16"/>
      <c r="D177" s="16"/>
      <c r="E177" s="16"/>
      <c r="F177" s="16"/>
      <c r="G177" s="16"/>
      <c r="H177" s="16"/>
      <c r="I177" s="16"/>
      <c r="J177" s="16"/>
      <c r="K177" s="16"/>
      <c r="L177" s="16"/>
      <c r="M177" s="16"/>
      <c r="N177" s="16"/>
      <c r="O177" s="16"/>
      <c r="P177" s="16"/>
      <c r="Q177" s="16"/>
      <c r="R177" s="16"/>
    </row>
    <row r="178" spans="1:18" x14ac:dyDescent="0.25">
      <c r="A178" s="111"/>
      <c r="B178" s="16"/>
      <c r="C178" s="16"/>
      <c r="D178" s="16"/>
      <c r="E178" s="16"/>
      <c r="F178" s="16"/>
      <c r="G178" s="16"/>
      <c r="H178" s="16"/>
      <c r="I178" s="16"/>
      <c r="J178" s="16"/>
      <c r="K178" s="16"/>
      <c r="L178" s="16"/>
      <c r="M178" s="16"/>
      <c r="N178" s="16"/>
      <c r="O178" s="16"/>
      <c r="P178" s="16"/>
      <c r="Q178" s="16"/>
      <c r="R178" s="16"/>
    </row>
    <row r="179" spans="1:18" x14ac:dyDescent="0.25">
      <c r="A179" s="111"/>
      <c r="B179" s="16"/>
      <c r="C179" s="16"/>
      <c r="D179" s="16"/>
      <c r="E179" s="16"/>
      <c r="F179" s="16"/>
      <c r="G179" s="16"/>
      <c r="H179" s="16"/>
      <c r="I179" s="16"/>
      <c r="J179" s="16"/>
      <c r="K179" s="16"/>
      <c r="L179" s="16"/>
      <c r="M179" s="16"/>
      <c r="N179" s="16"/>
      <c r="O179" s="16"/>
      <c r="P179" s="16"/>
      <c r="Q179" s="16"/>
      <c r="R179" s="16"/>
    </row>
    <row r="180" spans="1:18" x14ac:dyDescent="0.25">
      <c r="A180" s="111"/>
      <c r="B180" s="16"/>
      <c r="C180" s="16"/>
      <c r="D180" s="16"/>
      <c r="E180" s="16"/>
      <c r="F180" s="16"/>
      <c r="G180" s="16"/>
      <c r="H180" s="16"/>
      <c r="I180" s="16"/>
      <c r="J180" s="16"/>
      <c r="K180" s="16"/>
      <c r="L180" s="16"/>
      <c r="M180" s="16"/>
      <c r="N180" s="16"/>
      <c r="O180" s="16"/>
      <c r="P180" s="16"/>
      <c r="Q180" s="16"/>
      <c r="R180" s="16"/>
    </row>
    <row r="181" spans="1:18" x14ac:dyDescent="0.25">
      <c r="A181" s="111"/>
      <c r="B181" s="16"/>
      <c r="C181" s="16"/>
      <c r="D181" s="16"/>
      <c r="E181" s="16"/>
      <c r="F181" s="16"/>
      <c r="G181" s="16"/>
      <c r="H181" s="16"/>
      <c r="I181" s="16"/>
      <c r="J181" s="16"/>
      <c r="K181" s="16"/>
      <c r="L181" s="16"/>
      <c r="M181" s="16"/>
      <c r="N181" s="16"/>
      <c r="O181" s="16"/>
      <c r="P181" s="16"/>
      <c r="Q181" s="16"/>
      <c r="R181" s="16"/>
    </row>
    <row r="182" spans="1:18" x14ac:dyDescent="0.25">
      <c r="A182" s="111"/>
      <c r="B182" s="16"/>
      <c r="C182" s="16"/>
      <c r="D182" s="16"/>
      <c r="E182" s="16"/>
      <c r="F182" s="16"/>
      <c r="G182" s="16"/>
      <c r="H182" s="16"/>
      <c r="I182" s="16"/>
      <c r="J182" s="16"/>
      <c r="K182" s="16"/>
      <c r="L182" s="16"/>
      <c r="M182" s="16"/>
      <c r="N182" s="16"/>
      <c r="O182" s="16"/>
      <c r="P182" s="16"/>
      <c r="Q182" s="16"/>
      <c r="R182" s="16"/>
    </row>
    <row r="183" spans="1:18" x14ac:dyDescent="0.25">
      <c r="A183" s="111"/>
      <c r="B183" s="16"/>
      <c r="C183" s="16"/>
      <c r="D183" s="16"/>
      <c r="E183" s="16"/>
      <c r="F183" s="16"/>
      <c r="G183" s="16"/>
      <c r="H183" s="16"/>
      <c r="I183" s="16"/>
      <c r="J183" s="16"/>
      <c r="K183" s="16"/>
      <c r="L183" s="16"/>
      <c r="M183" s="16"/>
      <c r="N183" s="16"/>
      <c r="O183" s="16"/>
      <c r="P183" s="16"/>
      <c r="Q183" s="16"/>
      <c r="R183" s="16"/>
    </row>
    <row r="184" spans="1:18" x14ac:dyDescent="0.25">
      <c r="A184" s="111"/>
      <c r="B184" s="16"/>
      <c r="C184" s="16"/>
      <c r="D184" s="16"/>
      <c r="E184" s="16"/>
      <c r="F184" s="16"/>
      <c r="G184" s="16"/>
      <c r="H184" s="16"/>
      <c r="I184" s="16"/>
      <c r="J184" s="16"/>
      <c r="K184" s="16"/>
      <c r="L184" s="16"/>
      <c r="M184" s="16"/>
      <c r="N184" s="16"/>
      <c r="O184" s="16"/>
      <c r="P184" s="16"/>
      <c r="Q184" s="16"/>
      <c r="R184" s="16"/>
    </row>
    <row r="185" spans="1:18" x14ac:dyDescent="0.25">
      <c r="A185" s="111"/>
      <c r="B185" s="16"/>
      <c r="C185" s="16"/>
      <c r="D185" s="16"/>
      <c r="E185" s="16"/>
      <c r="F185" s="16"/>
      <c r="G185" s="16"/>
      <c r="H185" s="16"/>
      <c r="I185" s="16"/>
      <c r="J185" s="16"/>
      <c r="K185" s="16"/>
      <c r="L185" s="16"/>
      <c r="M185" s="16"/>
      <c r="N185" s="16"/>
      <c r="O185" s="16"/>
      <c r="P185" s="16"/>
      <c r="Q185" s="16"/>
      <c r="R185" s="16"/>
    </row>
    <row r="186" spans="1:18" x14ac:dyDescent="0.25">
      <c r="A186" s="111"/>
      <c r="B186" s="16"/>
      <c r="C186" s="16"/>
      <c r="D186" s="16"/>
      <c r="E186" s="16"/>
      <c r="F186" s="16"/>
      <c r="G186" s="16"/>
      <c r="H186" s="16"/>
      <c r="I186" s="16"/>
      <c r="J186" s="16"/>
      <c r="K186" s="16"/>
      <c r="L186" s="16"/>
      <c r="M186" s="16"/>
      <c r="N186" s="16"/>
      <c r="O186" s="16"/>
      <c r="P186" s="16"/>
      <c r="Q186" s="16"/>
      <c r="R186" s="16"/>
    </row>
    <row r="187" spans="1:18" x14ac:dyDescent="0.25">
      <c r="A187" s="111"/>
      <c r="B187" s="16"/>
      <c r="C187" s="16"/>
      <c r="D187" s="16"/>
      <c r="E187" s="16"/>
      <c r="F187" s="16"/>
      <c r="G187" s="16"/>
      <c r="H187" s="16"/>
      <c r="I187" s="16"/>
      <c r="J187" s="16"/>
      <c r="K187" s="16"/>
      <c r="L187" s="16"/>
      <c r="M187" s="16"/>
      <c r="N187" s="16"/>
      <c r="O187" s="16"/>
      <c r="P187" s="16"/>
      <c r="Q187" s="16"/>
      <c r="R187" s="16"/>
    </row>
    <row r="188" spans="1:18" x14ac:dyDescent="0.25">
      <c r="A188" s="111"/>
      <c r="B188" s="16"/>
      <c r="C188" s="16"/>
      <c r="D188" s="16"/>
      <c r="E188" s="16"/>
      <c r="F188" s="16"/>
      <c r="G188" s="16"/>
      <c r="H188" s="16"/>
      <c r="I188" s="16"/>
      <c r="J188" s="16"/>
      <c r="K188" s="16"/>
      <c r="L188" s="16"/>
      <c r="M188" s="16"/>
      <c r="N188" s="16"/>
      <c r="O188" s="16"/>
      <c r="P188" s="16"/>
      <c r="Q188" s="16"/>
      <c r="R188" s="16"/>
    </row>
    <row r="189" spans="1:18" x14ac:dyDescent="0.25">
      <c r="A189" s="111"/>
      <c r="B189" s="16"/>
      <c r="C189" s="16"/>
      <c r="D189" s="16"/>
      <c r="E189" s="16"/>
      <c r="F189" s="16"/>
      <c r="G189" s="16"/>
      <c r="H189" s="16"/>
      <c r="I189" s="16"/>
      <c r="J189" s="16"/>
      <c r="K189" s="16"/>
      <c r="L189" s="16"/>
      <c r="M189" s="16"/>
      <c r="N189" s="16"/>
      <c r="O189" s="16"/>
      <c r="P189" s="16"/>
      <c r="Q189" s="16"/>
      <c r="R189" s="16"/>
    </row>
    <row r="190" spans="1:18" x14ac:dyDescent="0.25">
      <c r="A190" s="111"/>
      <c r="B190" s="16"/>
      <c r="C190" s="16"/>
      <c r="D190" s="16"/>
      <c r="E190" s="16"/>
      <c r="F190" s="16"/>
      <c r="G190" s="16"/>
      <c r="H190" s="16"/>
      <c r="I190" s="16"/>
      <c r="J190" s="16"/>
      <c r="K190" s="16"/>
      <c r="L190" s="16"/>
      <c r="M190" s="16"/>
      <c r="N190" s="16"/>
      <c r="O190" s="16"/>
      <c r="P190" s="16"/>
      <c r="Q190" s="16"/>
      <c r="R190" s="16"/>
    </row>
    <row r="191" spans="1:18" x14ac:dyDescent="0.25">
      <c r="A191" s="111"/>
      <c r="B191" s="16"/>
      <c r="C191" s="16"/>
      <c r="D191" s="16"/>
      <c r="E191" s="16"/>
      <c r="F191" s="16"/>
      <c r="G191" s="16"/>
      <c r="H191" s="16"/>
      <c r="I191" s="16"/>
      <c r="J191" s="16"/>
      <c r="K191" s="16"/>
      <c r="L191" s="16"/>
      <c r="M191" s="16"/>
      <c r="N191" s="16"/>
      <c r="O191" s="16"/>
      <c r="P191" s="16"/>
      <c r="Q191" s="16"/>
      <c r="R191" s="16"/>
    </row>
    <row r="192" spans="1:18" x14ac:dyDescent="0.25">
      <c r="A192" s="111"/>
      <c r="B192" s="16"/>
      <c r="C192" s="16"/>
      <c r="D192" s="16"/>
      <c r="E192" s="16"/>
      <c r="F192" s="16"/>
      <c r="G192" s="16"/>
      <c r="H192" s="16"/>
      <c r="I192" s="16"/>
      <c r="J192" s="16"/>
      <c r="K192" s="16"/>
      <c r="L192" s="16"/>
      <c r="M192" s="16"/>
      <c r="N192" s="16"/>
      <c r="O192" s="16"/>
      <c r="P192" s="16"/>
      <c r="Q192" s="16"/>
      <c r="R192" s="16"/>
    </row>
    <row r="193" spans="1:20" x14ac:dyDescent="0.25">
      <c r="A193" s="111"/>
      <c r="B193" s="16"/>
      <c r="C193" s="16"/>
      <c r="D193" s="16"/>
      <c r="E193" s="16"/>
      <c r="F193" s="16"/>
      <c r="G193" s="16"/>
      <c r="H193" s="16"/>
      <c r="I193" s="16"/>
      <c r="J193" s="16"/>
      <c r="K193" s="16"/>
      <c r="L193" s="16"/>
      <c r="M193" s="16"/>
      <c r="N193" s="16"/>
      <c r="O193" s="16"/>
      <c r="P193" s="16"/>
      <c r="Q193" s="16"/>
      <c r="R193" s="16"/>
      <c r="T193" s="112"/>
    </row>
    <row r="194" spans="1:20" x14ac:dyDescent="0.25">
      <c r="A194" s="111"/>
      <c r="B194" s="16"/>
      <c r="C194" s="16"/>
      <c r="D194" s="16"/>
      <c r="E194" s="16"/>
      <c r="F194" s="16"/>
      <c r="G194" s="16"/>
      <c r="H194" s="16"/>
      <c r="I194" s="16"/>
      <c r="J194" s="16"/>
      <c r="K194" s="16"/>
      <c r="L194" s="16"/>
      <c r="M194" s="16"/>
      <c r="N194" s="16"/>
      <c r="O194" s="16"/>
      <c r="P194" s="16"/>
      <c r="Q194" s="16"/>
      <c r="R194" s="16"/>
      <c r="T194" s="113"/>
    </row>
    <row r="195" spans="1:20" x14ac:dyDescent="0.25">
      <c r="A195" s="111"/>
      <c r="B195" s="16"/>
      <c r="C195" s="16"/>
      <c r="D195" s="16"/>
      <c r="E195" s="16"/>
      <c r="F195" s="16"/>
      <c r="G195" s="16"/>
      <c r="H195" s="16"/>
      <c r="I195" s="16"/>
      <c r="J195" s="16"/>
      <c r="K195" s="16"/>
      <c r="L195" s="16"/>
      <c r="M195" s="16"/>
      <c r="N195" s="16"/>
      <c r="O195" s="16"/>
      <c r="P195" s="16"/>
      <c r="Q195" s="16"/>
      <c r="R195" s="16"/>
      <c r="T195" s="112"/>
    </row>
    <row r="196" spans="1:20" x14ac:dyDescent="0.25">
      <c r="A196" s="111"/>
      <c r="B196" s="16"/>
      <c r="C196" s="16"/>
      <c r="D196" s="16"/>
      <c r="E196" s="16"/>
      <c r="F196" s="16"/>
      <c r="G196" s="16"/>
      <c r="H196" s="16"/>
      <c r="I196" s="16"/>
      <c r="J196" s="16"/>
      <c r="K196" s="16"/>
      <c r="L196" s="16"/>
      <c r="M196" s="16"/>
      <c r="N196" s="16"/>
      <c r="O196" s="16"/>
      <c r="P196" s="16"/>
      <c r="Q196" s="16"/>
      <c r="R196" s="16"/>
      <c r="T196" s="112"/>
    </row>
    <row r="197" spans="1:20" x14ac:dyDescent="0.25">
      <c r="A197" s="111"/>
      <c r="B197" s="16"/>
      <c r="C197" s="16"/>
      <c r="D197" s="16"/>
      <c r="E197" s="16"/>
      <c r="F197" s="16"/>
      <c r="G197" s="16"/>
      <c r="H197" s="16"/>
      <c r="I197" s="16"/>
      <c r="J197" s="16"/>
      <c r="K197" s="16"/>
      <c r="L197" s="16"/>
      <c r="M197" s="16"/>
      <c r="N197" s="16"/>
      <c r="O197" s="16"/>
      <c r="P197" s="16"/>
      <c r="Q197" s="16"/>
      <c r="R197" s="16"/>
      <c r="T197" s="112"/>
    </row>
    <row r="198" spans="1:20" x14ac:dyDescent="0.25">
      <c r="A198" s="111"/>
      <c r="B198" s="16"/>
      <c r="C198" s="16"/>
      <c r="D198" s="16"/>
      <c r="E198" s="16"/>
      <c r="F198" s="16"/>
      <c r="G198" s="16"/>
      <c r="H198" s="16"/>
      <c r="I198" s="16"/>
      <c r="J198" s="16"/>
      <c r="K198" s="16"/>
      <c r="L198" s="16"/>
      <c r="M198" s="16"/>
      <c r="N198" s="16"/>
      <c r="O198" s="16"/>
      <c r="P198" s="16"/>
      <c r="Q198" s="16"/>
      <c r="R198" s="16"/>
      <c r="T198" s="112"/>
    </row>
    <row r="199" spans="1:20" x14ac:dyDescent="0.25">
      <c r="A199" s="111"/>
      <c r="B199" s="16"/>
      <c r="C199" s="16"/>
      <c r="D199" s="16"/>
      <c r="E199" s="16"/>
      <c r="F199" s="16"/>
      <c r="G199" s="16"/>
      <c r="H199" s="16"/>
      <c r="I199" s="16"/>
      <c r="J199" s="16"/>
      <c r="K199" s="16"/>
      <c r="L199" s="16"/>
      <c r="M199" s="16"/>
      <c r="N199" s="16"/>
      <c r="O199" s="16"/>
      <c r="P199" s="16"/>
      <c r="Q199" s="16"/>
      <c r="R199" s="16"/>
      <c r="T199" s="112"/>
    </row>
    <row r="200" spans="1:20" x14ac:dyDescent="0.25">
      <c r="A200" s="111"/>
      <c r="B200" s="16"/>
      <c r="C200" s="16"/>
      <c r="D200" s="16"/>
      <c r="E200" s="16"/>
      <c r="F200" s="16"/>
      <c r="G200" s="16"/>
      <c r="H200" s="16"/>
      <c r="I200" s="16"/>
      <c r="J200" s="16"/>
      <c r="K200" s="16"/>
      <c r="L200" s="16"/>
      <c r="M200" s="16"/>
      <c r="N200" s="16"/>
      <c r="O200" s="16"/>
      <c r="P200" s="16"/>
      <c r="Q200" s="16"/>
      <c r="R200" s="16"/>
      <c r="T200" s="113"/>
    </row>
    <row r="201" spans="1:20" x14ac:dyDescent="0.25">
      <c r="A201" s="111"/>
      <c r="B201" s="16"/>
      <c r="C201" s="16"/>
      <c r="D201" s="16"/>
      <c r="E201" s="16"/>
      <c r="F201" s="16"/>
      <c r="G201" s="16"/>
      <c r="H201" s="16"/>
      <c r="I201" s="16"/>
      <c r="J201" s="16"/>
      <c r="K201" s="16"/>
      <c r="L201" s="16"/>
      <c r="M201" s="16"/>
      <c r="N201" s="16"/>
      <c r="O201" s="16"/>
      <c r="P201" s="16"/>
      <c r="Q201" s="16"/>
      <c r="R201" s="16"/>
      <c r="T201" s="112"/>
    </row>
    <row r="202" spans="1:20" x14ac:dyDescent="0.25">
      <c r="A202" s="111"/>
      <c r="B202" s="16"/>
      <c r="C202" s="16"/>
      <c r="D202" s="16"/>
      <c r="E202" s="16"/>
      <c r="F202" s="16"/>
      <c r="G202" s="16"/>
      <c r="H202" s="16"/>
      <c r="I202" s="16"/>
      <c r="J202" s="16"/>
      <c r="K202" s="16"/>
      <c r="L202" s="16"/>
      <c r="M202" s="16"/>
      <c r="N202" s="16"/>
      <c r="O202" s="16"/>
      <c r="P202" s="16"/>
      <c r="Q202" s="16"/>
      <c r="R202" s="16"/>
      <c r="T202" s="112"/>
    </row>
    <row r="203" spans="1:20" x14ac:dyDescent="0.25">
      <c r="A203" s="111"/>
      <c r="B203" s="16"/>
      <c r="C203" s="16"/>
      <c r="D203" s="16"/>
      <c r="E203" s="16"/>
      <c r="F203" s="16"/>
      <c r="G203" s="16"/>
      <c r="H203" s="16"/>
      <c r="I203" s="16"/>
      <c r="J203" s="16"/>
      <c r="K203" s="16"/>
      <c r="L203" s="16"/>
      <c r="M203" s="16"/>
      <c r="N203" s="16"/>
      <c r="O203" s="16"/>
      <c r="P203" s="16"/>
      <c r="Q203" s="16"/>
      <c r="R203" s="16"/>
      <c r="T203" s="112"/>
    </row>
    <row r="204" spans="1:20" x14ac:dyDescent="0.25">
      <c r="A204" s="111"/>
      <c r="B204" s="16"/>
      <c r="C204" s="16"/>
      <c r="D204" s="16"/>
      <c r="E204" s="16"/>
      <c r="F204" s="16"/>
      <c r="G204" s="16"/>
      <c r="H204" s="16"/>
      <c r="I204" s="16"/>
      <c r="J204" s="16"/>
      <c r="K204" s="16"/>
      <c r="L204" s="16"/>
      <c r="M204" s="16"/>
      <c r="N204" s="16"/>
      <c r="O204" s="16"/>
      <c r="P204" s="16"/>
      <c r="Q204" s="16"/>
      <c r="R204" s="16"/>
    </row>
    <row r="205" spans="1:20" x14ac:dyDescent="0.25">
      <c r="A205" s="111"/>
      <c r="B205" s="16"/>
      <c r="C205" s="16"/>
      <c r="D205" s="16"/>
      <c r="E205" s="16"/>
      <c r="F205" s="16"/>
      <c r="G205" s="16"/>
      <c r="H205" s="16"/>
      <c r="I205" s="16"/>
      <c r="J205" s="16"/>
      <c r="K205" s="16"/>
      <c r="L205" s="16"/>
      <c r="M205" s="16"/>
      <c r="N205" s="16"/>
      <c r="O205" s="16"/>
      <c r="P205" s="16"/>
      <c r="Q205" s="16"/>
      <c r="R205" s="16"/>
    </row>
    <row r="206" spans="1:20" x14ac:dyDescent="0.25">
      <c r="A206" s="111"/>
      <c r="B206" s="16"/>
      <c r="C206" s="16"/>
      <c r="D206" s="16"/>
      <c r="E206" s="16"/>
      <c r="F206" s="16"/>
      <c r="G206" s="16"/>
      <c r="H206" s="16"/>
      <c r="I206" s="16"/>
      <c r="J206" s="16"/>
      <c r="K206" s="16"/>
      <c r="L206" s="16"/>
      <c r="M206" s="16"/>
      <c r="N206" s="16"/>
      <c r="O206" s="16"/>
      <c r="P206" s="16"/>
      <c r="Q206" s="16"/>
      <c r="R206" s="16"/>
    </row>
    <row r="207" spans="1:20" x14ac:dyDescent="0.25">
      <c r="A207" s="111"/>
      <c r="B207" s="16"/>
      <c r="C207" s="16"/>
      <c r="D207" s="16"/>
      <c r="E207" s="16"/>
      <c r="F207" s="16"/>
      <c r="G207" s="16"/>
      <c r="H207" s="16"/>
      <c r="I207" s="16"/>
      <c r="J207" s="16"/>
      <c r="K207" s="16"/>
      <c r="L207" s="16"/>
      <c r="M207" s="16"/>
      <c r="N207" s="16"/>
      <c r="O207" s="16"/>
      <c r="P207" s="16"/>
      <c r="Q207" s="16"/>
      <c r="R207" s="16"/>
    </row>
    <row r="208" spans="1:20" x14ac:dyDescent="0.25">
      <c r="A208" s="111"/>
      <c r="B208" s="16"/>
      <c r="C208" s="16"/>
      <c r="D208" s="16"/>
      <c r="E208" s="16"/>
      <c r="F208" s="16"/>
      <c r="G208" s="16"/>
      <c r="H208" s="16"/>
      <c r="I208" s="16"/>
      <c r="J208" s="16"/>
      <c r="K208" s="16"/>
      <c r="L208" s="16"/>
      <c r="M208" s="16"/>
      <c r="N208" s="16"/>
      <c r="O208" s="16"/>
      <c r="P208" s="16"/>
      <c r="Q208" s="16"/>
      <c r="R208" s="16"/>
    </row>
    <row r="209" spans="1:20" x14ac:dyDescent="0.25">
      <c r="A209" s="111"/>
      <c r="B209" s="16"/>
      <c r="C209" s="16"/>
      <c r="D209" s="16"/>
      <c r="E209" s="16"/>
      <c r="F209" s="16"/>
      <c r="G209" s="16"/>
      <c r="H209" s="16"/>
      <c r="I209" s="16"/>
      <c r="J209" s="16"/>
      <c r="K209" s="16"/>
      <c r="L209" s="16"/>
      <c r="M209" s="16"/>
      <c r="N209" s="16"/>
      <c r="O209" s="16"/>
      <c r="P209" s="16"/>
      <c r="Q209" s="16"/>
      <c r="R209" s="16"/>
    </row>
    <row r="210" spans="1:20" x14ac:dyDescent="0.25">
      <c r="A210" s="111"/>
      <c r="B210" s="16"/>
      <c r="C210" s="16"/>
      <c r="D210" s="16"/>
      <c r="E210" s="16"/>
      <c r="F210" s="16"/>
      <c r="G210" s="16"/>
      <c r="H210" s="16"/>
      <c r="I210" s="16"/>
      <c r="J210" s="16"/>
      <c r="K210" s="16"/>
      <c r="L210" s="16"/>
      <c r="M210" s="16"/>
      <c r="N210" s="16"/>
      <c r="O210" s="16"/>
      <c r="P210" s="16"/>
      <c r="Q210" s="16"/>
      <c r="R210" s="16"/>
    </row>
    <row r="211" spans="1:20" x14ac:dyDescent="0.25">
      <c r="A211" s="111"/>
      <c r="B211" s="16"/>
      <c r="C211" s="16"/>
      <c r="D211" s="16"/>
      <c r="E211" s="16"/>
      <c r="F211" s="16"/>
      <c r="G211" s="16"/>
      <c r="H211" s="16"/>
      <c r="I211" s="16"/>
      <c r="J211" s="16"/>
      <c r="K211" s="16"/>
      <c r="L211" s="16"/>
      <c r="M211" s="16"/>
      <c r="N211" s="16"/>
      <c r="O211" s="16"/>
      <c r="P211" s="16"/>
      <c r="Q211" s="16"/>
      <c r="R211" s="16"/>
    </row>
    <row r="212" spans="1:20" x14ac:dyDescent="0.25">
      <c r="A212" s="111"/>
      <c r="B212" s="16"/>
      <c r="C212" s="16"/>
      <c r="D212" s="16"/>
      <c r="E212" s="16"/>
      <c r="F212" s="16"/>
      <c r="G212" s="16"/>
      <c r="H212" s="16"/>
      <c r="I212" s="16"/>
      <c r="J212" s="16"/>
      <c r="K212" s="16"/>
      <c r="L212" s="16"/>
      <c r="M212" s="16"/>
      <c r="N212" s="16"/>
      <c r="O212" s="16"/>
      <c r="P212" s="16"/>
      <c r="Q212" s="16"/>
      <c r="R212" s="16"/>
    </row>
    <row r="213" spans="1:20" x14ac:dyDescent="0.25">
      <c r="A213" s="111"/>
      <c r="B213" s="16"/>
      <c r="C213" s="16"/>
      <c r="D213" s="16"/>
      <c r="E213" s="16"/>
      <c r="F213" s="16"/>
      <c r="G213" s="16"/>
      <c r="H213" s="16"/>
      <c r="I213" s="16"/>
      <c r="J213" s="16"/>
      <c r="K213" s="16"/>
      <c r="L213" s="16"/>
      <c r="M213" s="16"/>
      <c r="N213" s="16"/>
      <c r="O213" s="16"/>
      <c r="P213" s="16"/>
      <c r="Q213" s="16"/>
      <c r="R213" s="16"/>
    </row>
    <row r="214" spans="1:20" x14ac:dyDescent="0.25">
      <c r="A214" s="111"/>
      <c r="B214" s="16"/>
      <c r="C214" s="16"/>
      <c r="D214" s="16"/>
      <c r="E214" s="16"/>
      <c r="F214" s="16"/>
      <c r="G214" s="16"/>
      <c r="H214" s="16"/>
      <c r="I214" s="16"/>
      <c r="J214" s="16"/>
      <c r="K214" s="16"/>
      <c r="L214" s="16"/>
      <c r="M214" s="16"/>
      <c r="N214" s="16"/>
      <c r="O214" s="16"/>
      <c r="P214" s="16"/>
      <c r="Q214" s="16"/>
      <c r="R214" s="16"/>
    </row>
    <row r="215" spans="1:20" x14ac:dyDescent="0.25">
      <c r="A215" s="111"/>
      <c r="B215" s="16"/>
      <c r="C215" s="16"/>
      <c r="D215" s="16"/>
      <c r="E215" s="16"/>
      <c r="F215" s="16"/>
      <c r="G215" s="16"/>
      <c r="H215" s="16"/>
      <c r="I215" s="16"/>
      <c r="J215" s="16"/>
      <c r="K215" s="16"/>
      <c r="L215" s="16"/>
      <c r="M215" s="16"/>
      <c r="N215" s="16"/>
      <c r="O215" s="16"/>
      <c r="P215" s="16"/>
      <c r="Q215" s="16"/>
      <c r="R215" s="16"/>
    </row>
    <row r="216" spans="1:20" x14ac:dyDescent="0.25">
      <c r="A216" s="111"/>
      <c r="B216" s="16"/>
      <c r="C216" s="16"/>
      <c r="D216" s="16"/>
      <c r="E216" s="16"/>
      <c r="F216" s="16"/>
      <c r="G216" s="16"/>
      <c r="H216" s="16"/>
      <c r="I216" s="16"/>
      <c r="J216" s="16"/>
      <c r="K216" s="16"/>
      <c r="L216" s="16"/>
      <c r="M216" s="16"/>
      <c r="N216" s="16"/>
      <c r="O216" s="16"/>
      <c r="P216" s="16"/>
      <c r="Q216" s="16"/>
      <c r="R216" s="16"/>
    </row>
    <row r="217" spans="1:20" x14ac:dyDescent="0.25">
      <c r="A217" s="111"/>
      <c r="B217" s="16"/>
      <c r="C217" s="16"/>
      <c r="D217" s="16"/>
      <c r="E217" s="16"/>
      <c r="F217" s="16"/>
      <c r="G217" s="16"/>
      <c r="H217" s="16"/>
      <c r="I217" s="16"/>
      <c r="J217" s="16"/>
      <c r="K217" s="16"/>
      <c r="L217" s="16"/>
      <c r="M217" s="16"/>
      <c r="N217" s="16"/>
      <c r="O217" s="16"/>
      <c r="P217" s="16"/>
      <c r="Q217" s="16"/>
      <c r="R217" s="16"/>
    </row>
    <row r="218" spans="1:20" x14ac:dyDescent="0.25">
      <c r="A218" s="111"/>
      <c r="B218" s="16"/>
      <c r="C218" s="16"/>
      <c r="D218" s="16"/>
      <c r="E218" s="16"/>
      <c r="F218" s="16"/>
      <c r="G218" s="16"/>
      <c r="H218" s="16"/>
      <c r="I218" s="16"/>
      <c r="J218" s="16"/>
      <c r="K218" s="16"/>
      <c r="L218" s="16"/>
      <c r="M218" s="16"/>
      <c r="N218" s="16"/>
      <c r="O218" s="16"/>
      <c r="P218" s="16"/>
      <c r="Q218" s="16"/>
      <c r="R218" s="16"/>
      <c r="T218" s="112"/>
    </row>
    <row r="219" spans="1:20" x14ac:dyDescent="0.25">
      <c r="A219" s="111"/>
      <c r="B219" s="16"/>
      <c r="C219" s="16"/>
      <c r="D219" s="16"/>
      <c r="E219" s="16"/>
      <c r="F219" s="16"/>
      <c r="G219" s="16"/>
      <c r="H219" s="16"/>
      <c r="I219" s="16"/>
      <c r="J219" s="16"/>
      <c r="K219" s="16"/>
      <c r="L219" s="16"/>
      <c r="M219" s="16"/>
      <c r="N219" s="16"/>
      <c r="O219" s="16"/>
      <c r="P219" s="16"/>
      <c r="Q219" s="16"/>
      <c r="R219" s="16"/>
      <c r="T219" s="113"/>
    </row>
    <row r="220" spans="1:20" x14ac:dyDescent="0.25">
      <c r="A220" s="111"/>
      <c r="B220" s="16"/>
      <c r="C220" s="16"/>
      <c r="D220" s="16"/>
      <c r="E220" s="16"/>
      <c r="F220" s="16"/>
      <c r="G220" s="16"/>
      <c r="H220" s="16"/>
      <c r="I220" s="16"/>
      <c r="J220" s="16"/>
      <c r="K220" s="16"/>
      <c r="L220" s="16"/>
      <c r="M220" s="16"/>
      <c r="N220" s="16"/>
      <c r="O220" s="16"/>
      <c r="P220" s="16"/>
      <c r="Q220" s="16"/>
      <c r="R220" s="16"/>
      <c r="T220" s="112"/>
    </row>
    <row r="221" spans="1:20" x14ac:dyDescent="0.25">
      <c r="A221" s="111"/>
      <c r="B221" s="16"/>
      <c r="C221" s="16"/>
      <c r="D221" s="16"/>
      <c r="E221" s="16"/>
      <c r="F221" s="16"/>
      <c r="G221" s="16"/>
      <c r="H221" s="16"/>
      <c r="I221" s="16"/>
      <c r="J221" s="16"/>
      <c r="K221" s="16"/>
      <c r="L221" s="16"/>
      <c r="M221" s="16"/>
      <c r="N221" s="16"/>
      <c r="O221" s="16"/>
      <c r="P221" s="16"/>
      <c r="Q221" s="16"/>
      <c r="R221" s="16"/>
      <c r="T221" s="112"/>
    </row>
    <row r="222" spans="1:20" x14ac:dyDescent="0.25">
      <c r="A222" s="111"/>
      <c r="B222" s="16"/>
      <c r="C222" s="16"/>
      <c r="D222" s="16"/>
      <c r="E222" s="16"/>
      <c r="F222" s="16"/>
      <c r="G222" s="16"/>
      <c r="H222" s="16"/>
      <c r="I222" s="16"/>
      <c r="J222" s="16"/>
      <c r="K222" s="16"/>
      <c r="L222" s="16"/>
      <c r="M222" s="16"/>
      <c r="N222" s="16"/>
      <c r="O222" s="16"/>
      <c r="P222" s="16"/>
      <c r="Q222" s="16"/>
      <c r="R222" s="16"/>
      <c r="T222" s="112"/>
    </row>
    <row r="223" spans="1:20" x14ac:dyDescent="0.25">
      <c r="A223" s="111"/>
      <c r="B223" s="16"/>
      <c r="C223" s="16"/>
      <c r="D223" s="16"/>
      <c r="E223" s="16"/>
      <c r="F223" s="16"/>
      <c r="G223" s="16"/>
      <c r="H223" s="16"/>
      <c r="I223" s="16"/>
      <c r="J223" s="16"/>
      <c r="K223" s="16"/>
      <c r="L223" s="16"/>
      <c r="M223" s="16"/>
      <c r="N223" s="16"/>
      <c r="O223" s="16"/>
      <c r="P223" s="16"/>
      <c r="Q223" s="16"/>
      <c r="R223" s="16"/>
    </row>
    <row r="224" spans="1:20" x14ac:dyDescent="0.25">
      <c r="A224" s="111"/>
      <c r="B224" s="16"/>
      <c r="C224" s="16"/>
      <c r="D224" s="16"/>
      <c r="E224" s="16"/>
      <c r="F224" s="16"/>
      <c r="G224" s="16"/>
      <c r="H224" s="16"/>
      <c r="I224" s="16"/>
      <c r="J224" s="16"/>
      <c r="K224" s="16"/>
      <c r="L224" s="16"/>
      <c r="M224" s="16"/>
      <c r="N224" s="16"/>
      <c r="O224" s="16"/>
      <c r="P224" s="16"/>
      <c r="Q224" s="16"/>
      <c r="R224" s="16"/>
    </row>
    <row r="225" spans="1:18" x14ac:dyDescent="0.25">
      <c r="A225" s="111"/>
      <c r="B225" s="16"/>
      <c r="C225" s="16"/>
      <c r="D225" s="16"/>
      <c r="E225" s="16"/>
      <c r="F225" s="16"/>
      <c r="G225" s="16"/>
      <c r="H225" s="16"/>
      <c r="I225" s="16"/>
      <c r="J225" s="16"/>
      <c r="K225" s="16"/>
      <c r="L225" s="16"/>
      <c r="M225" s="16"/>
      <c r="N225" s="16"/>
      <c r="O225" s="16"/>
      <c r="P225" s="16"/>
      <c r="Q225" s="16"/>
      <c r="R225" s="16"/>
    </row>
    <row r="226" spans="1:18" x14ac:dyDescent="0.25">
      <c r="A226" s="111"/>
      <c r="B226" s="16"/>
      <c r="C226" s="16"/>
      <c r="D226" s="16"/>
      <c r="E226" s="16"/>
      <c r="F226" s="16"/>
      <c r="G226" s="16"/>
      <c r="H226" s="16"/>
      <c r="I226" s="16"/>
      <c r="J226" s="16"/>
      <c r="K226" s="16"/>
      <c r="L226" s="16"/>
      <c r="M226" s="16"/>
      <c r="N226" s="16"/>
      <c r="O226" s="16"/>
      <c r="P226" s="16"/>
      <c r="Q226" s="16"/>
      <c r="R226" s="16"/>
    </row>
    <row r="227" spans="1:18" x14ac:dyDescent="0.25">
      <c r="A227" s="111"/>
      <c r="B227" s="16"/>
      <c r="C227" s="16"/>
      <c r="D227" s="16"/>
      <c r="E227" s="16"/>
      <c r="F227" s="16"/>
      <c r="G227" s="16"/>
      <c r="H227" s="16"/>
      <c r="I227" s="16"/>
      <c r="J227" s="16"/>
      <c r="K227" s="16"/>
      <c r="L227" s="16"/>
      <c r="M227" s="16"/>
      <c r="N227" s="16"/>
      <c r="O227" s="16"/>
      <c r="P227" s="16"/>
      <c r="Q227" s="16"/>
      <c r="R227" s="16"/>
    </row>
    <row r="228" spans="1:18" x14ac:dyDescent="0.25">
      <c r="A228" s="111"/>
      <c r="B228" s="16"/>
      <c r="C228" s="16"/>
      <c r="D228" s="16"/>
      <c r="E228" s="16"/>
      <c r="F228" s="16"/>
      <c r="G228" s="16"/>
      <c r="H228" s="16"/>
      <c r="I228" s="16"/>
      <c r="J228" s="16"/>
      <c r="K228" s="16"/>
      <c r="L228" s="16"/>
      <c r="M228" s="16"/>
      <c r="N228" s="16"/>
      <c r="O228" s="16"/>
      <c r="P228" s="16"/>
      <c r="Q228" s="16"/>
      <c r="R228" s="16"/>
    </row>
    <row r="229" spans="1:18" x14ac:dyDescent="0.25">
      <c r="A229" s="111"/>
      <c r="B229" s="16"/>
      <c r="C229" s="16"/>
      <c r="D229" s="16"/>
      <c r="E229" s="16"/>
      <c r="F229" s="16"/>
      <c r="G229" s="16"/>
      <c r="H229" s="16"/>
      <c r="I229" s="16"/>
      <c r="J229" s="16"/>
      <c r="K229" s="16"/>
      <c r="L229" s="16"/>
      <c r="M229" s="16"/>
      <c r="N229" s="16"/>
      <c r="O229" s="16"/>
      <c r="P229" s="16"/>
      <c r="Q229" s="16"/>
      <c r="R229" s="16"/>
    </row>
    <row r="230" spans="1:18" x14ac:dyDescent="0.25">
      <c r="A230" s="111"/>
      <c r="B230" s="16"/>
      <c r="C230" s="16"/>
      <c r="D230" s="16"/>
      <c r="E230" s="16"/>
      <c r="F230" s="16"/>
      <c r="G230" s="16"/>
      <c r="H230" s="16"/>
      <c r="I230" s="16"/>
      <c r="J230" s="16"/>
      <c r="K230" s="16"/>
      <c r="L230" s="16"/>
      <c r="M230" s="16"/>
      <c r="N230" s="16"/>
      <c r="O230" s="16"/>
      <c r="P230" s="16"/>
      <c r="Q230" s="16"/>
      <c r="R230" s="16"/>
    </row>
    <row r="231" spans="1:18" x14ac:dyDescent="0.25">
      <c r="A231" s="111"/>
      <c r="B231" s="16"/>
      <c r="C231" s="16"/>
      <c r="D231" s="16"/>
      <c r="E231" s="16"/>
      <c r="F231" s="16"/>
      <c r="G231" s="16"/>
      <c r="H231" s="16"/>
      <c r="I231" s="16"/>
      <c r="J231" s="16"/>
      <c r="K231" s="16"/>
      <c r="L231" s="16"/>
      <c r="M231" s="16"/>
      <c r="N231" s="16"/>
      <c r="O231" s="16"/>
      <c r="P231" s="16"/>
      <c r="Q231" s="16"/>
      <c r="R231" s="16"/>
    </row>
    <row r="232" spans="1:18" x14ac:dyDescent="0.25">
      <c r="A232" s="111"/>
      <c r="B232" s="16"/>
      <c r="C232" s="16"/>
      <c r="D232" s="16"/>
      <c r="E232" s="16"/>
      <c r="F232" s="16"/>
      <c r="G232" s="16"/>
      <c r="H232" s="16"/>
      <c r="I232" s="16"/>
      <c r="J232" s="16"/>
      <c r="K232" s="16"/>
      <c r="L232" s="16"/>
      <c r="M232" s="16"/>
      <c r="N232" s="16"/>
      <c r="O232" s="16"/>
      <c r="P232" s="16"/>
      <c r="Q232" s="16"/>
      <c r="R232" s="16"/>
    </row>
    <row r="233" spans="1:18" x14ac:dyDescent="0.25">
      <c r="A233" s="111"/>
      <c r="B233" s="16"/>
      <c r="C233" s="16"/>
      <c r="D233" s="16"/>
      <c r="E233" s="16"/>
      <c r="F233" s="16"/>
      <c r="G233" s="16"/>
      <c r="H233" s="16"/>
      <c r="I233" s="16"/>
      <c r="J233" s="16"/>
      <c r="K233" s="16"/>
      <c r="L233" s="16"/>
      <c r="M233" s="16"/>
      <c r="N233" s="16"/>
      <c r="O233" s="16"/>
      <c r="P233" s="16"/>
      <c r="Q233" s="16"/>
      <c r="R233" s="16"/>
    </row>
    <row r="234" spans="1:18" x14ac:dyDescent="0.25">
      <c r="A234" s="111"/>
      <c r="B234" s="16"/>
      <c r="C234" s="16"/>
      <c r="D234" s="16"/>
      <c r="E234" s="16"/>
      <c r="F234" s="16"/>
      <c r="G234" s="16"/>
      <c r="H234" s="16"/>
      <c r="I234" s="16"/>
      <c r="J234" s="16"/>
      <c r="K234" s="16"/>
      <c r="L234" s="16"/>
      <c r="M234" s="16"/>
      <c r="N234" s="16"/>
      <c r="O234" s="16"/>
      <c r="P234" s="16"/>
      <c r="Q234" s="16"/>
      <c r="R234" s="16"/>
    </row>
    <row r="235" spans="1:18" x14ac:dyDescent="0.25">
      <c r="A235" s="111"/>
      <c r="B235" s="16"/>
      <c r="C235" s="16"/>
      <c r="D235" s="16"/>
      <c r="E235" s="16"/>
      <c r="F235" s="16"/>
      <c r="G235" s="16"/>
      <c r="H235" s="16"/>
      <c r="I235" s="16"/>
      <c r="J235" s="16"/>
      <c r="K235" s="16"/>
      <c r="L235" s="16"/>
      <c r="M235" s="16"/>
      <c r="N235" s="16"/>
      <c r="O235" s="16"/>
      <c r="P235" s="16"/>
      <c r="Q235" s="16"/>
      <c r="R235" s="16"/>
    </row>
    <row r="236" spans="1:18" x14ac:dyDescent="0.25">
      <c r="A236" s="111"/>
      <c r="B236" s="16"/>
      <c r="C236" s="16"/>
      <c r="D236" s="16"/>
      <c r="E236" s="16"/>
      <c r="F236" s="16"/>
      <c r="G236" s="16"/>
      <c r="H236" s="16"/>
      <c r="I236" s="16"/>
      <c r="J236" s="16"/>
      <c r="K236" s="16"/>
      <c r="L236" s="16"/>
      <c r="M236" s="16"/>
      <c r="N236" s="16"/>
      <c r="O236" s="16"/>
      <c r="P236" s="16"/>
      <c r="Q236" s="16"/>
      <c r="R236" s="16"/>
    </row>
    <row r="237" spans="1:18" x14ac:dyDescent="0.25">
      <c r="A237" s="111"/>
      <c r="B237" s="16"/>
      <c r="C237" s="16"/>
      <c r="D237" s="16"/>
      <c r="E237" s="16"/>
      <c r="F237" s="16"/>
      <c r="G237" s="16"/>
      <c r="H237" s="16"/>
      <c r="I237" s="16"/>
      <c r="J237" s="16"/>
      <c r="K237" s="16"/>
      <c r="L237" s="16"/>
      <c r="M237" s="16"/>
      <c r="N237" s="16"/>
      <c r="O237" s="16"/>
      <c r="P237" s="16"/>
      <c r="Q237" s="16"/>
      <c r="R237" s="16"/>
    </row>
    <row r="238" spans="1:18" x14ac:dyDescent="0.25">
      <c r="A238" s="111"/>
      <c r="B238" s="16"/>
      <c r="C238" s="16"/>
      <c r="D238" s="16"/>
      <c r="E238" s="16"/>
      <c r="F238" s="16"/>
      <c r="G238" s="16"/>
      <c r="H238" s="16"/>
      <c r="I238" s="16"/>
      <c r="J238" s="16"/>
      <c r="K238" s="16"/>
      <c r="L238" s="16"/>
      <c r="M238" s="16"/>
      <c r="N238" s="16"/>
      <c r="O238" s="16"/>
      <c r="P238" s="16"/>
      <c r="Q238" s="16"/>
      <c r="R238" s="16"/>
    </row>
    <row r="239" spans="1:18" x14ac:dyDescent="0.25">
      <c r="A239" s="111"/>
      <c r="B239" s="16"/>
      <c r="C239" s="16"/>
      <c r="D239" s="16"/>
      <c r="E239" s="16"/>
      <c r="F239" s="16"/>
      <c r="G239" s="16"/>
      <c r="H239" s="16"/>
      <c r="I239" s="16"/>
      <c r="J239" s="16"/>
      <c r="K239" s="16"/>
      <c r="L239" s="16"/>
      <c r="M239" s="16"/>
      <c r="N239" s="16"/>
      <c r="O239" s="16"/>
      <c r="P239" s="16"/>
      <c r="Q239" s="16"/>
      <c r="R239" s="16"/>
    </row>
    <row r="240" spans="1:18" x14ac:dyDescent="0.25">
      <c r="A240" s="111"/>
      <c r="B240" s="16"/>
      <c r="C240" s="16"/>
      <c r="D240" s="16"/>
      <c r="E240" s="16"/>
      <c r="F240" s="16"/>
      <c r="G240" s="16"/>
      <c r="H240" s="16"/>
      <c r="I240" s="16"/>
      <c r="J240" s="16"/>
      <c r="K240" s="16"/>
      <c r="L240" s="16"/>
      <c r="M240" s="16"/>
      <c r="N240" s="16"/>
      <c r="O240" s="16"/>
      <c r="P240" s="16"/>
      <c r="Q240" s="16"/>
      <c r="R240" s="16"/>
    </row>
    <row r="241" spans="1:18" x14ac:dyDescent="0.25">
      <c r="A241" s="111"/>
      <c r="B241" s="16"/>
      <c r="C241" s="16"/>
      <c r="D241" s="16"/>
      <c r="E241" s="16"/>
      <c r="F241" s="16"/>
      <c r="G241" s="16"/>
      <c r="H241" s="16"/>
      <c r="I241" s="16"/>
      <c r="J241" s="16"/>
      <c r="K241" s="16"/>
      <c r="L241" s="16"/>
      <c r="M241" s="16"/>
      <c r="N241" s="16"/>
      <c r="O241" s="16"/>
      <c r="P241" s="16"/>
      <c r="Q241" s="16"/>
      <c r="R241" s="16"/>
    </row>
    <row r="242" spans="1:18" x14ac:dyDescent="0.25">
      <c r="A242" s="111"/>
      <c r="B242" s="16"/>
      <c r="C242" s="16"/>
      <c r="D242" s="16"/>
      <c r="E242" s="16"/>
      <c r="F242" s="16"/>
      <c r="G242" s="16"/>
      <c r="H242" s="16"/>
      <c r="I242" s="16"/>
      <c r="J242" s="16"/>
      <c r="K242" s="16"/>
      <c r="L242" s="16"/>
      <c r="M242" s="16"/>
      <c r="N242" s="16"/>
      <c r="O242" s="16"/>
      <c r="P242" s="16"/>
      <c r="Q242" s="16"/>
      <c r="R242" s="16"/>
    </row>
    <row r="243" spans="1:18" x14ac:dyDescent="0.25">
      <c r="A243" s="111"/>
      <c r="B243" s="16"/>
      <c r="C243" s="16"/>
      <c r="D243" s="16"/>
      <c r="E243" s="16"/>
      <c r="F243" s="16"/>
      <c r="G243" s="16"/>
      <c r="H243" s="16"/>
      <c r="I243" s="16"/>
      <c r="J243" s="16"/>
      <c r="K243" s="16"/>
      <c r="L243" s="16"/>
      <c r="M243" s="16"/>
      <c r="N243" s="16"/>
      <c r="O243" s="16"/>
      <c r="P243" s="16"/>
      <c r="Q243" s="16"/>
      <c r="R243" s="16"/>
    </row>
    <row r="244" spans="1:18" x14ac:dyDescent="0.25">
      <c r="A244" s="111"/>
      <c r="B244" s="16"/>
      <c r="C244" s="16"/>
      <c r="D244" s="16"/>
      <c r="E244" s="16"/>
      <c r="F244" s="16"/>
      <c r="G244" s="16"/>
      <c r="H244" s="16"/>
      <c r="I244" s="16"/>
      <c r="J244" s="16"/>
      <c r="K244" s="16"/>
      <c r="L244" s="16"/>
      <c r="M244" s="16"/>
      <c r="N244" s="16"/>
      <c r="O244" s="16"/>
      <c r="P244" s="16"/>
      <c r="Q244" s="16"/>
      <c r="R244" s="16"/>
    </row>
    <row r="245" spans="1:18" x14ac:dyDescent="0.25">
      <c r="A245" s="111"/>
      <c r="B245" s="16"/>
      <c r="C245" s="16"/>
      <c r="D245" s="16"/>
      <c r="E245" s="16"/>
      <c r="F245" s="16"/>
      <c r="G245" s="16"/>
      <c r="H245" s="16"/>
      <c r="I245" s="16"/>
      <c r="J245" s="16"/>
      <c r="K245" s="16"/>
      <c r="L245" s="16"/>
      <c r="M245" s="16"/>
      <c r="N245" s="16"/>
      <c r="O245" s="16"/>
      <c r="P245" s="16"/>
      <c r="Q245" s="16"/>
      <c r="R245" s="16"/>
    </row>
    <row r="246" spans="1:18" x14ac:dyDescent="0.25">
      <c r="A246" s="111"/>
      <c r="B246" s="16"/>
      <c r="C246" s="16"/>
      <c r="D246" s="16"/>
      <c r="E246" s="16"/>
      <c r="F246" s="16"/>
      <c r="G246" s="16"/>
      <c r="H246" s="16"/>
      <c r="I246" s="16"/>
      <c r="J246" s="16"/>
      <c r="K246" s="16"/>
      <c r="L246" s="16"/>
      <c r="M246" s="16"/>
      <c r="N246" s="16"/>
      <c r="O246" s="16"/>
      <c r="P246" s="16"/>
      <c r="Q246" s="16"/>
      <c r="R246" s="16"/>
    </row>
    <row r="247" spans="1:18" x14ac:dyDescent="0.25">
      <c r="A247" s="111"/>
      <c r="B247" s="16"/>
      <c r="C247" s="16"/>
      <c r="D247" s="16"/>
      <c r="E247" s="16"/>
      <c r="F247" s="16"/>
      <c r="G247" s="16"/>
      <c r="H247" s="16"/>
      <c r="I247" s="16"/>
      <c r="J247" s="16"/>
      <c r="K247" s="16"/>
      <c r="L247" s="16"/>
      <c r="M247" s="16"/>
      <c r="N247" s="16"/>
      <c r="O247" s="16"/>
      <c r="P247" s="16"/>
      <c r="Q247" s="16"/>
      <c r="R247" s="16"/>
    </row>
    <row r="248" spans="1:18" x14ac:dyDescent="0.25">
      <c r="A248" s="111"/>
      <c r="B248" s="16"/>
      <c r="C248" s="16"/>
      <c r="D248" s="16"/>
      <c r="E248" s="16"/>
      <c r="F248" s="16"/>
      <c r="G248" s="16"/>
      <c r="H248" s="16"/>
      <c r="I248" s="16"/>
      <c r="J248" s="16"/>
      <c r="K248" s="16"/>
      <c r="L248" s="16"/>
      <c r="M248" s="16"/>
      <c r="N248" s="16"/>
      <c r="O248" s="16"/>
      <c r="P248" s="16"/>
      <c r="Q248" s="16"/>
      <c r="R248" s="16"/>
    </row>
    <row r="249" spans="1:18" x14ac:dyDescent="0.25">
      <c r="A249" s="111"/>
      <c r="B249" s="16"/>
      <c r="C249" s="16"/>
      <c r="D249" s="16"/>
      <c r="E249" s="16"/>
      <c r="F249" s="16"/>
      <c r="G249" s="16"/>
      <c r="H249" s="16"/>
      <c r="I249" s="16"/>
      <c r="J249" s="16"/>
      <c r="K249" s="16"/>
      <c r="L249" s="16"/>
      <c r="M249" s="16"/>
      <c r="N249" s="16"/>
      <c r="O249" s="16"/>
      <c r="P249" s="16"/>
      <c r="Q249" s="16"/>
      <c r="R249" s="16"/>
    </row>
    <row r="250" spans="1:18" x14ac:dyDescent="0.25">
      <c r="A250" s="111"/>
      <c r="B250" s="16"/>
      <c r="C250" s="16"/>
      <c r="D250" s="16"/>
      <c r="E250" s="16"/>
      <c r="F250" s="16"/>
      <c r="G250" s="16"/>
      <c r="H250" s="16"/>
      <c r="I250" s="16"/>
      <c r="J250" s="16"/>
      <c r="K250" s="16"/>
      <c r="L250" s="16"/>
      <c r="M250" s="16"/>
      <c r="N250" s="16"/>
      <c r="O250" s="16"/>
      <c r="P250" s="16"/>
      <c r="Q250" s="16"/>
      <c r="R250" s="16"/>
    </row>
    <row r="251" spans="1:18" x14ac:dyDescent="0.25">
      <c r="A251" s="111"/>
      <c r="B251" s="16"/>
      <c r="C251" s="16"/>
      <c r="D251" s="16"/>
      <c r="E251" s="16"/>
      <c r="F251" s="16"/>
      <c r="G251" s="16"/>
      <c r="H251" s="16"/>
      <c r="I251" s="16"/>
      <c r="J251" s="16"/>
      <c r="K251" s="16"/>
      <c r="L251" s="16"/>
      <c r="M251" s="16"/>
      <c r="N251" s="16"/>
      <c r="O251" s="16"/>
      <c r="P251" s="16"/>
      <c r="Q251" s="16"/>
      <c r="R251" s="16"/>
    </row>
    <row r="252" spans="1:18" x14ac:dyDescent="0.25">
      <c r="A252" s="111"/>
      <c r="B252" s="16"/>
      <c r="C252" s="16"/>
      <c r="D252" s="16"/>
      <c r="E252" s="16"/>
      <c r="F252" s="16"/>
      <c r="G252" s="16"/>
      <c r="H252" s="16"/>
      <c r="I252" s="16"/>
      <c r="J252" s="16"/>
      <c r="K252" s="16"/>
      <c r="L252" s="16"/>
      <c r="M252" s="16"/>
      <c r="N252" s="16"/>
      <c r="O252" s="16"/>
      <c r="P252" s="16"/>
      <c r="Q252" s="16"/>
      <c r="R252" s="16"/>
    </row>
    <row r="253" spans="1:18" x14ac:dyDescent="0.25">
      <c r="A253" s="111"/>
      <c r="B253" s="16"/>
      <c r="C253" s="16"/>
      <c r="D253" s="16"/>
      <c r="E253" s="16"/>
      <c r="F253" s="16"/>
      <c r="G253" s="16"/>
      <c r="H253" s="16"/>
      <c r="I253" s="16"/>
      <c r="J253" s="16"/>
      <c r="K253" s="16"/>
      <c r="L253" s="16"/>
      <c r="M253" s="16"/>
      <c r="N253" s="16"/>
      <c r="O253" s="16"/>
      <c r="P253" s="16"/>
      <c r="Q253" s="16"/>
      <c r="R253" s="16"/>
    </row>
    <row r="254" spans="1:18" x14ac:dyDescent="0.25">
      <c r="A254" s="111"/>
      <c r="B254" s="16"/>
      <c r="C254" s="16"/>
      <c r="D254" s="16"/>
      <c r="E254" s="16"/>
      <c r="F254" s="16"/>
      <c r="G254" s="16"/>
      <c r="H254" s="16"/>
      <c r="I254" s="16"/>
      <c r="J254" s="16"/>
      <c r="K254" s="16"/>
      <c r="L254" s="16"/>
      <c r="M254" s="16"/>
      <c r="N254" s="16"/>
      <c r="O254" s="16"/>
      <c r="P254" s="16"/>
      <c r="Q254" s="16"/>
      <c r="R254" s="16"/>
    </row>
    <row r="255" spans="1:18" x14ac:dyDescent="0.25">
      <c r="A255" s="111"/>
      <c r="B255" s="16"/>
      <c r="C255" s="16"/>
      <c r="D255" s="16"/>
      <c r="E255" s="16"/>
      <c r="F255" s="16"/>
      <c r="G255" s="16"/>
      <c r="H255" s="16"/>
      <c r="I255" s="16"/>
      <c r="J255" s="16"/>
      <c r="K255" s="16"/>
      <c r="L255" s="16"/>
      <c r="M255" s="16"/>
      <c r="N255" s="16"/>
      <c r="O255" s="16"/>
      <c r="P255" s="16"/>
      <c r="Q255" s="16"/>
      <c r="R255" s="16"/>
    </row>
    <row r="256" spans="1:18" x14ac:dyDescent="0.25">
      <c r="A256" s="111"/>
      <c r="B256" s="16"/>
      <c r="C256" s="16"/>
      <c r="D256" s="16"/>
      <c r="E256" s="16"/>
      <c r="F256" s="16"/>
      <c r="G256" s="16"/>
      <c r="H256" s="16"/>
      <c r="I256" s="16"/>
      <c r="J256" s="16"/>
      <c r="K256" s="16"/>
      <c r="L256" s="16"/>
      <c r="M256" s="16"/>
      <c r="N256" s="16"/>
      <c r="O256" s="16"/>
      <c r="P256" s="16"/>
      <c r="Q256" s="16"/>
      <c r="R256" s="16"/>
    </row>
    <row r="257" spans="1:18" x14ac:dyDescent="0.25">
      <c r="A257" s="111"/>
      <c r="B257" s="16"/>
      <c r="C257" s="16"/>
      <c r="D257" s="16"/>
      <c r="E257" s="16"/>
      <c r="F257" s="16"/>
      <c r="G257" s="16"/>
      <c r="H257" s="16"/>
      <c r="I257" s="16"/>
      <c r="J257" s="16"/>
      <c r="K257" s="16"/>
      <c r="L257" s="16"/>
      <c r="M257" s="16"/>
      <c r="N257" s="16"/>
      <c r="O257" s="16"/>
      <c r="P257" s="16"/>
      <c r="Q257" s="16"/>
      <c r="R257" s="16"/>
    </row>
    <row r="258" spans="1:18" x14ac:dyDescent="0.25">
      <c r="A258" s="111"/>
      <c r="B258" s="16"/>
      <c r="C258" s="16"/>
      <c r="D258" s="16"/>
      <c r="E258" s="16"/>
      <c r="F258" s="16"/>
      <c r="G258" s="16"/>
      <c r="H258" s="16"/>
      <c r="I258" s="16"/>
      <c r="J258" s="16"/>
      <c r="K258" s="16"/>
      <c r="L258" s="16"/>
      <c r="M258" s="16"/>
      <c r="N258" s="16"/>
      <c r="O258" s="16"/>
      <c r="P258" s="16"/>
      <c r="Q258" s="16"/>
      <c r="R258" s="16"/>
    </row>
    <row r="259" spans="1:18" x14ac:dyDescent="0.25">
      <c r="A259" s="111"/>
      <c r="B259" s="16"/>
      <c r="C259" s="16"/>
      <c r="D259" s="16"/>
      <c r="E259" s="16"/>
      <c r="F259" s="16"/>
      <c r="G259" s="16"/>
      <c r="H259" s="16"/>
      <c r="I259" s="16"/>
      <c r="J259" s="16"/>
      <c r="K259" s="16"/>
      <c r="L259" s="16"/>
      <c r="M259" s="16"/>
      <c r="N259" s="16"/>
      <c r="O259" s="16"/>
      <c r="P259" s="16"/>
      <c r="Q259" s="16"/>
      <c r="R259" s="16"/>
    </row>
    <row r="260" spans="1:18" x14ac:dyDescent="0.25">
      <c r="A260" s="111"/>
      <c r="B260" s="16"/>
      <c r="C260" s="16"/>
      <c r="D260" s="16"/>
      <c r="E260" s="16"/>
      <c r="F260" s="16"/>
      <c r="G260" s="16"/>
      <c r="H260" s="16"/>
      <c r="I260" s="16"/>
      <c r="J260" s="16"/>
      <c r="K260" s="16"/>
      <c r="L260" s="16"/>
      <c r="M260" s="16"/>
      <c r="N260" s="16"/>
      <c r="O260" s="16"/>
      <c r="P260" s="16"/>
      <c r="Q260" s="16"/>
      <c r="R260" s="16"/>
    </row>
    <row r="261" spans="1:18" x14ac:dyDescent="0.25">
      <c r="A261" s="111"/>
      <c r="B261" s="16"/>
      <c r="C261" s="16"/>
      <c r="D261" s="16"/>
      <c r="E261" s="16"/>
      <c r="F261" s="16"/>
      <c r="G261" s="16"/>
      <c r="H261" s="16"/>
      <c r="I261" s="16"/>
      <c r="J261" s="16"/>
      <c r="K261" s="16"/>
      <c r="L261" s="16"/>
      <c r="M261" s="16"/>
      <c r="N261" s="16"/>
      <c r="O261" s="16"/>
      <c r="P261" s="16"/>
      <c r="Q261" s="16"/>
      <c r="R261" s="16"/>
    </row>
    <row r="262" spans="1:18" x14ac:dyDescent="0.25">
      <c r="A262" s="111"/>
      <c r="B262" s="16"/>
      <c r="C262" s="16"/>
      <c r="D262" s="16"/>
      <c r="E262" s="16"/>
      <c r="F262" s="16"/>
      <c r="G262" s="16"/>
      <c r="H262" s="16"/>
      <c r="I262" s="16"/>
      <c r="J262" s="16"/>
      <c r="K262" s="16"/>
      <c r="L262" s="16"/>
      <c r="M262" s="16"/>
      <c r="N262" s="16"/>
      <c r="O262" s="16"/>
      <c r="P262" s="16"/>
      <c r="Q262" s="16"/>
      <c r="R262" s="16"/>
    </row>
    <row r="263" spans="1:18" x14ac:dyDescent="0.25">
      <c r="A263" s="111"/>
      <c r="B263" s="16"/>
      <c r="C263" s="16"/>
      <c r="D263" s="16"/>
      <c r="E263" s="16"/>
      <c r="F263" s="16"/>
      <c r="G263" s="16"/>
      <c r="H263" s="16"/>
      <c r="I263" s="16"/>
      <c r="J263" s="16"/>
      <c r="K263" s="16"/>
      <c r="L263" s="16"/>
      <c r="M263" s="16"/>
      <c r="N263" s="16"/>
      <c r="O263" s="16"/>
      <c r="P263" s="16"/>
      <c r="Q263" s="16"/>
      <c r="R263" s="16"/>
    </row>
    <row r="264" spans="1:18" x14ac:dyDescent="0.25">
      <c r="A264" s="111"/>
      <c r="B264" s="16"/>
      <c r="C264" s="16"/>
      <c r="D264" s="16"/>
      <c r="E264" s="16"/>
      <c r="F264" s="16"/>
      <c r="G264" s="16"/>
      <c r="H264" s="16"/>
      <c r="I264" s="16"/>
      <c r="J264" s="16"/>
      <c r="K264" s="16"/>
      <c r="L264" s="16"/>
      <c r="M264" s="16"/>
      <c r="N264" s="16"/>
      <c r="O264" s="16"/>
      <c r="P264" s="16"/>
      <c r="Q264" s="16"/>
      <c r="R264" s="16"/>
    </row>
    <row r="265" spans="1:18" x14ac:dyDescent="0.25">
      <c r="A265" s="111"/>
      <c r="B265" s="16"/>
      <c r="C265" s="16"/>
      <c r="D265" s="16"/>
      <c r="E265" s="16"/>
      <c r="F265" s="16"/>
      <c r="G265" s="16"/>
      <c r="H265" s="16"/>
      <c r="I265" s="16"/>
      <c r="J265" s="16"/>
      <c r="K265" s="16"/>
      <c r="L265" s="16"/>
      <c r="M265" s="16"/>
      <c r="N265" s="16"/>
      <c r="O265" s="16"/>
      <c r="P265" s="16"/>
      <c r="Q265" s="16"/>
      <c r="R265" s="16"/>
    </row>
    <row r="266" spans="1:18" x14ac:dyDescent="0.25">
      <c r="A266" s="111"/>
      <c r="B266" s="16"/>
      <c r="C266" s="16"/>
      <c r="D266" s="16"/>
      <c r="E266" s="16"/>
      <c r="F266" s="16"/>
      <c r="G266" s="16"/>
      <c r="H266" s="16"/>
      <c r="I266" s="16"/>
      <c r="J266" s="16"/>
      <c r="K266" s="16"/>
      <c r="L266" s="16"/>
      <c r="M266" s="16"/>
      <c r="N266" s="16"/>
      <c r="O266" s="16"/>
      <c r="P266" s="16"/>
      <c r="Q266" s="16"/>
      <c r="R266" s="16"/>
    </row>
    <row r="267" spans="1:18" x14ac:dyDescent="0.25">
      <c r="A267" s="111"/>
      <c r="B267" s="16"/>
      <c r="C267" s="16"/>
      <c r="D267" s="16"/>
      <c r="E267" s="16"/>
      <c r="F267" s="16"/>
      <c r="G267" s="16"/>
      <c r="H267" s="16"/>
      <c r="I267" s="16"/>
      <c r="J267" s="16"/>
      <c r="K267" s="16"/>
      <c r="L267" s="16"/>
      <c r="M267" s="16"/>
      <c r="N267" s="16"/>
      <c r="O267" s="16"/>
      <c r="P267" s="16"/>
      <c r="Q267" s="16"/>
      <c r="R267" s="16"/>
    </row>
    <row r="268" spans="1:18" x14ac:dyDescent="0.25">
      <c r="A268" s="111"/>
      <c r="B268" s="16"/>
      <c r="C268" s="16"/>
      <c r="D268" s="16"/>
      <c r="E268" s="16"/>
      <c r="F268" s="16"/>
      <c r="G268" s="16"/>
      <c r="H268" s="16"/>
      <c r="I268" s="16"/>
      <c r="J268" s="16"/>
      <c r="K268" s="16"/>
      <c r="L268" s="16"/>
      <c r="M268" s="16"/>
      <c r="N268" s="16"/>
      <c r="O268" s="16"/>
      <c r="P268" s="16"/>
      <c r="Q268" s="16"/>
      <c r="R268" s="16"/>
    </row>
    <row r="269" spans="1:18" x14ac:dyDescent="0.25">
      <c r="A269" s="111"/>
      <c r="B269" s="16"/>
      <c r="C269" s="16"/>
      <c r="D269" s="16"/>
      <c r="E269" s="16"/>
      <c r="F269" s="16"/>
      <c r="G269" s="16"/>
      <c r="H269" s="16"/>
      <c r="I269" s="16"/>
      <c r="J269" s="16"/>
      <c r="K269" s="16"/>
      <c r="L269" s="16"/>
      <c r="M269" s="16"/>
      <c r="N269" s="16"/>
      <c r="O269" s="16"/>
      <c r="P269" s="16"/>
      <c r="Q269" s="16"/>
      <c r="R269" s="16"/>
    </row>
    <row r="270" spans="1:18" x14ac:dyDescent="0.25">
      <c r="A270" s="111"/>
      <c r="B270" s="16"/>
      <c r="C270" s="16"/>
      <c r="D270" s="16"/>
      <c r="E270" s="16"/>
      <c r="F270" s="16"/>
      <c r="G270" s="16"/>
      <c r="H270" s="16"/>
      <c r="I270" s="16"/>
      <c r="J270" s="16"/>
      <c r="K270" s="16"/>
      <c r="L270" s="16"/>
      <c r="M270" s="16"/>
      <c r="N270" s="16"/>
      <c r="O270" s="16"/>
      <c r="P270" s="16"/>
      <c r="Q270" s="16"/>
      <c r="R270" s="16"/>
    </row>
    <row r="271" spans="1:18" x14ac:dyDescent="0.25">
      <c r="A271" s="111"/>
      <c r="B271" s="16"/>
      <c r="C271" s="16"/>
      <c r="D271" s="16"/>
      <c r="E271" s="16"/>
      <c r="F271" s="16"/>
      <c r="G271" s="16"/>
      <c r="H271" s="16"/>
      <c r="I271" s="16"/>
      <c r="J271" s="16"/>
      <c r="K271" s="16"/>
      <c r="L271" s="16"/>
      <c r="M271" s="16"/>
      <c r="N271" s="16"/>
      <c r="O271" s="16"/>
      <c r="P271" s="16"/>
      <c r="Q271" s="16"/>
      <c r="R271" s="16"/>
    </row>
    <row r="272" spans="1:18" x14ac:dyDescent="0.25">
      <c r="A272" s="111"/>
      <c r="B272" s="16"/>
      <c r="C272" s="16"/>
      <c r="D272" s="16"/>
      <c r="E272" s="16"/>
      <c r="F272" s="16"/>
      <c r="G272" s="16"/>
      <c r="H272" s="16"/>
      <c r="I272" s="16"/>
      <c r="J272" s="16"/>
      <c r="K272" s="16"/>
      <c r="L272" s="16"/>
      <c r="M272" s="16"/>
      <c r="N272" s="16"/>
      <c r="O272" s="16"/>
      <c r="P272" s="16"/>
      <c r="Q272" s="16"/>
      <c r="R272" s="16"/>
    </row>
    <row r="273" spans="1:18" x14ac:dyDescent="0.25">
      <c r="A273" s="111"/>
      <c r="B273" s="16"/>
      <c r="C273" s="16"/>
      <c r="D273" s="16"/>
      <c r="E273" s="16"/>
      <c r="F273" s="16"/>
      <c r="G273" s="16"/>
      <c r="H273" s="16"/>
      <c r="I273" s="16"/>
      <c r="J273" s="16"/>
      <c r="K273" s="16"/>
      <c r="L273" s="16"/>
      <c r="M273" s="16"/>
      <c r="N273" s="16"/>
      <c r="O273" s="16"/>
      <c r="P273" s="16"/>
      <c r="Q273" s="16"/>
      <c r="R273" s="16"/>
    </row>
    <row r="274" spans="1:18" x14ac:dyDescent="0.25">
      <c r="A274" s="111"/>
      <c r="B274" s="16"/>
      <c r="C274" s="16"/>
      <c r="D274" s="16"/>
      <c r="E274" s="16"/>
      <c r="F274" s="16"/>
      <c r="G274" s="16"/>
      <c r="H274" s="16"/>
      <c r="I274" s="16"/>
      <c r="J274" s="16"/>
      <c r="K274" s="16"/>
      <c r="L274" s="16"/>
      <c r="M274" s="16"/>
      <c r="N274" s="16"/>
      <c r="O274" s="16"/>
      <c r="P274" s="16"/>
      <c r="Q274" s="16"/>
      <c r="R274" s="16"/>
    </row>
    <row r="275" spans="1:18" x14ac:dyDescent="0.25">
      <c r="A275" s="111"/>
      <c r="B275" s="16"/>
      <c r="C275" s="16"/>
      <c r="D275" s="16"/>
      <c r="E275" s="16"/>
      <c r="F275" s="16"/>
      <c r="G275" s="16"/>
      <c r="H275" s="16"/>
      <c r="I275" s="16"/>
      <c r="J275" s="16"/>
      <c r="K275" s="16"/>
      <c r="L275" s="16"/>
      <c r="M275" s="16"/>
      <c r="N275" s="16"/>
      <c r="O275" s="16"/>
      <c r="P275" s="16"/>
      <c r="Q275" s="16"/>
      <c r="R275" s="16"/>
    </row>
    <row r="276" spans="1:18" x14ac:dyDescent="0.25">
      <c r="A276" s="111"/>
      <c r="B276" s="16"/>
      <c r="C276" s="16"/>
      <c r="D276" s="16"/>
      <c r="E276" s="16"/>
      <c r="F276" s="16"/>
      <c r="G276" s="16"/>
      <c r="H276" s="16"/>
      <c r="I276" s="16"/>
      <c r="J276" s="16"/>
      <c r="K276" s="16"/>
      <c r="L276" s="16"/>
      <c r="M276" s="16"/>
      <c r="N276" s="16"/>
      <c r="O276" s="16"/>
      <c r="P276" s="16"/>
      <c r="Q276" s="16"/>
      <c r="R276" s="16"/>
    </row>
    <row r="277" spans="1:18" x14ac:dyDescent="0.25">
      <c r="A277" s="111"/>
      <c r="B277" s="16"/>
      <c r="C277" s="16"/>
      <c r="D277" s="16"/>
      <c r="E277" s="16"/>
      <c r="F277" s="16"/>
      <c r="G277" s="16"/>
      <c r="H277" s="16"/>
      <c r="I277" s="16"/>
      <c r="J277" s="16"/>
      <c r="K277" s="16"/>
      <c r="L277" s="16"/>
      <c r="M277" s="16"/>
      <c r="N277" s="16"/>
      <c r="O277" s="16"/>
      <c r="P277" s="16"/>
      <c r="Q277" s="16"/>
      <c r="R277" s="16"/>
    </row>
    <row r="278" spans="1:18" x14ac:dyDescent="0.25">
      <c r="A278" s="111"/>
      <c r="B278" s="16"/>
      <c r="C278" s="16"/>
      <c r="D278" s="16"/>
      <c r="E278" s="16"/>
      <c r="F278" s="16"/>
      <c r="G278" s="16"/>
      <c r="H278" s="16"/>
      <c r="I278" s="16"/>
      <c r="J278" s="16"/>
      <c r="K278" s="16"/>
      <c r="L278" s="16"/>
      <c r="M278" s="16"/>
      <c r="N278" s="16"/>
      <c r="O278" s="16"/>
      <c r="P278" s="16"/>
      <c r="Q278" s="16"/>
      <c r="R278" s="16"/>
    </row>
    <row r="279" spans="1:18" x14ac:dyDescent="0.25">
      <c r="A279" s="111"/>
      <c r="B279" s="16"/>
      <c r="C279" s="16"/>
      <c r="D279" s="16"/>
      <c r="E279" s="16"/>
      <c r="F279" s="16"/>
      <c r="G279" s="16"/>
      <c r="H279" s="16"/>
      <c r="I279" s="16"/>
      <c r="J279" s="16"/>
      <c r="K279" s="16"/>
      <c r="L279" s="16"/>
      <c r="M279" s="16"/>
      <c r="N279" s="16"/>
      <c r="O279" s="16"/>
      <c r="P279" s="16"/>
      <c r="Q279" s="16"/>
      <c r="R279" s="16"/>
    </row>
    <row r="280" spans="1:18" x14ac:dyDescent="0.25">
      <c r="A280" s="111"/>
      <c r="B280" s="16"/>
      <c r="C280" s="16"/>
      <c r="D280" s="16"/>
      <c r="E280" s="16"/>
      <c r="F280" s="16"/>
      <c r="G280" s="16"/>
      <c r="H280" s="16"/>
      <c r="I280" s="16"/>
      <c r="J280" s="16"/>
      <c r="K280" s="16"/>
      <c r="L280" s="16"/>
      <c r="M280" s="16"/>
      <c r="N280" s="16"/>
      <c r="O280" s="16"/>
      <c r="P280" s="16"/>
      <c r="Q280" s="16"/>
      <c r="R280" s="16"/>
    </row>
    <row r="281" spans="1:18" x14ac:dyDescent="0.25">
      <c r="A281" s="111"/>
      <c r="B281" s="16"/>
      <c r="C281" s="16"/>
      <c r="D281" s="16"/>
      <c r="E281" s="16"/>
      <c r="F281" s="16"/>
      <c r="G281" s="16"/>
      <c r="H281" s="16"/>
      <c r="I281" s="16"/>
      <c r="J281" s="16"/>
      <c r="K281" s="16"/>
      <c r="L281" s="16"/>
      <c r="M281" s="16"/>
      <c r="N281" s="16"/>
      <c r="O281" s="16"/>
      <c r="P281" s="16"/>
      <c r="Q281" s="16"/>
      <c r="R281" s="16"/>
    </row>
    <row r="282" spans="1:18" x14ac:dyDescent="0.25">
      <c r="A282" s="111"/>
      <c r="B282" s="16"/>
      <c r="C282" s="16"/>
      <c r="D282" s="16"/>
      <c r="E282" s="16"/>
      <c r="F282" s="16"/>
      <c r="G282" s="16"/>
      <c r="H282" s="16"/>
      <c r="I282" s="16"/>
      <c r="J282" s="16"/>
      <c r="K282" s="16"/>
      <c r="L282" s="16"/>
      <c r="M282" s="16"/>
      <c r="N282" s="16"/>
      <c r="O282" s="16"/>
      <c r="P282" s="16"/>
      <c r="Q282" s="16"/>
      <c r="R282" s="16"/>
    </row>
    <row r="283" spans="1:18" x14ac:dyDescent="0.25">
      <c r="A283" s="111"/>
      <c r="B283" s="16"/>
      <c r="C283" s="16"/>
      <c r="D283" s="16"/>
      <c r="E283" s="16"/>
      <c r="F283" s="16"/>
      <c r="G283" s="16"/>
      <c r="H283" s="16"/>
      <c r="I283" s="16"/>
      <c r="J283" s="16"/>
      <c r="K283" s="16"/>
      <c r="L283" s="16"/>
      <c r="M283" s="16"/>
      <c r="N283" s="16"/>
      <c r="O283" s="16"/>
      <c r="P283" s="16"/>
      <c r="Q283" s="16"/>
      <c r="R283" s="16"/>
    </row>
    <row r="284" spans="1:18" x14ac:dyDescent="0.25">
      <c r="A284" s="111"/>
      <c r="B284" s="16"/>
      <c r="C284" s="16"/>
      <c r="D284" s="16"/>
      <c r="E284" s="16"/>
      <c r="F284" s="16"/>
      <c r="G284" s="16"/>
      <c r="H284" s="16"/>
      <c r="I284" s="16"/>
      <c r="J284" s="16"/>
      <c r="K284" s="16"/>
      <c r="L284" s="16"/>
      <c r="M284" s="16"/>
      <c r="N284" s="16"/>
      <c r="O284" s="16"/>
      <c r="P284" s="16"/>
      <c r="Q284" s="16"/>
      <c r="R284" s="16"/>
    </row>
    <row r="285" spans="1:18" x14ac:dyDescent="0.25">
      <c r="A285" s="111"/>
      <c r="B285" s="16"/>
      <c r="C285" s="16"/>
      <c r="D285" s="16"/>
      <c r="E285" s="16"/>
      <c r="F285" s="16"/>
      <c r="G285" s="16"/>
      <c r="H285" s="16"/>
      <c r="I285" s="16"/>
      <c r="J285" s="16"/>
      <c r="K285" s="16"/>
      <c r="L285" s="16"/>
      <c r="M285" s="16"/>
      <c r="N285" s="16"/>
      <c r="O285" s="16"/>
      <c r="P285" s="16"/>
      <c r="Q285" s="16"/>
      <c r="R285" s="16"/>
    </row>
    <row r="286" spans="1:18" x14ac:dyDescent="0.25">
      <c r="A286" s="111"/>
      <c r="B286" s="16"/>
      <c r="C286" s="16"/>
      <c r="D286" s="16"/>
      <c r="E286" s="16"/>
      <c r="F286" s="16"/>
      <c r="G286" s="16"/>
      <c r="H286" s="16"/>
      <c r="I286" s="16"/>
      <c r="J286" s="16"/>
      <c r="K286" s="16"/>
      <c r="L286" s="16"/>
      <c r="M286" s="16"/>
      <c r="N286" s="16"/>
      <c r="O286" s="16"/>
      <c r="P286" s="16"/>
      <c r="Q286" s="16"/>
      <c r="R286" s="16"/>
    </row>
    <row r="287" spans="1:18" x14ac:dyDescent="0.25">
      <c r="A287" s="111"/>
      <c r="B287" s="16"/>
      <c r="C287" s="16"/>
      <c r="D287" s="16"/>
      <c r="E287" s="16"/>
      <c r="F287" s="16"/>
      <c r="G287" s="16"/>
      <c r="H287" s="16"/>
      <c r="I287" s="16"/>
      <c r="J287" s="16"/>
      <c r="K287" s="16"/>
      <c r="L287" s="16"/>
      <c r="M287" s="16"/>
      <c r="N287" s="16"/>
      <c r="O287" s="16"/>
      <c r="P287" s="16"/>
      <c r="Q287" s="16"/>
      <c r="R287" s="16"/>
    </row>
    <row r="288" spans="1:18" x14ac:dyDescent="0.25">
      <c r="A288" s="111"/>
      <c r="B288" s="16"/>
      <c r="C288" s="16"/>
      <c r="D288" s="16"/>
      <c r="E288" s="16"/>
      <c r="F288" s="16"/>
      <c r="G288" s="16"/>
      <c r="H288" s="16"/>
      <c r="I288" s="16"/>
      <c r="J288" s="16"/>
      <c r="K288" s="16"/>
      <c r="L288" s="16"/>
      <c r="M288" s="16"/>
      <c r="N288" s="16"/>
      <c r="O288" s="16"/>
      <c r="P288" s="16"/>
      <c r="Q288" s="16"/>
      <c r="R288" s="16"/>
    </row>
    <row r="289" spans="1:18" x14ac:dyDescent="0.25">
      <c r="A289" s="111"/>
      <c r="B289" s="16"/>
      <c r="C289" s="16"/>
      <c r="D289" s="16"/>
      <c r="E289" s="16"/>
      <c r="F289" s="16"/>
      <c r="G289" s="16"/>
      <c r="H289" s="16"/>
      <c r="I289" s="16"/>
      <c r="J289" s="16"/>
      <c r="K289" s="16"/>
      <c r="L289" s="16"/>
      <c r="M289" s="16"/>
      <c r="N289" s="16"/>
      <c r="O289" s="16"/>
      <c r="P289" s="16"/>
      <c r="Q289" s="16"/>
      <c r="R289" s="16"/>
    </row>
    <row r="290" spans="1:18" x14ac:dyDescent="0.25">
      <c r="A290" s="111"/>
      <c r="B290" s="16"/>
      <c r="C290" s="16"/>
      <c r="D290" s="16"/>
      <c r="E290" s="16"/>
      <c r="F290" s="16"/>
      <c r="G290" s="16"/>
      <c r="H290" s="16"/>
      <c r="I290" s="16"/>
      <c r="J290" s="16"/>
      <c r="K290" s="16"/>
      <c r="L290" s="16"/>
      <c r="M290" s="16"/>
      <c r="N290" s="16"/>
      <c r="O290" s="16"/>
      <c r="P290" s="16"/>
      <c r="Q290" s="16"/>
      <c r="R290" s="16"/>
    </row>
    <row r="291" spans="1:18" x14ac:dyDescent="0.25">
      <c r="A291" s="111"/>
      <c r="B291" s="16"/>
      <c r="C291" s="16"/>
      <c r="D291" s="16"/>
      <c r="E291" s="16"/>
      <c r="F291" s="16"/>
      <c r="G291" s="16"/>
      <c r="H291" s="16"/>
      <c r="I291" s="16"/>
      <c r="J291" s="16"/>
      <c r="K291" s="16"/>
      <c r="L291" s="16"/>
      <c r="M291" s="16"/>
      <c r="N291" s="16"/>
      <c r="O291" s="16"/>
      <c r="P291" s="16"/>
      <c r="Q291" s="16"/>
      <c r="R291" s="16"/>
    </row>
    <row r="292" spans="1:18" x14ac:dyDescent="0.25">
      <c r="A292" s="111"/>
      <c r="B292" s="16"/>
      <c r="C292" s="16"/>
      <c r="D292" s="16"/>
      <c r="E292" s="16"/>
      <c r="F292" s="16"/>
      <c r="G292" s="16"/>
      <c r="H292" s="16"/>
      <c r="I292" s="16"/>
      <c r="J292" s="16"/>
      <c r="K292" s="16"/>
      <c r="L292" s="16"/>
      <c r="M292" s="16"/>
      <c r="N292" s="16"/>
      <c r="O292" s="16"/>
      <c r="P292" s="16"/>
      <c r="Q292" s="16"/>
      <c r="R292" s="16"/>
    </row>
    <row r="293" spans="1:18" x14ac:dyDescent="0.25">
      <c r="A293" s="111"/>
      <c r="B293" s="16"/>
      <c r="C293" s="16"/>
      <c r="D293" s="16"/>
      <c r="E293" s="16"/>
      <c r="F293" s="16"/>
      <c r="G293" s="16"/>
      <c r="H293" s="16"/>
      <c r="I293" s="16"/>
      <c r="J293" s="16"/>
      <c r="K293" s="16"/>
      <c r="L293" s="16"/>
      <c r="M293" s="16"/>
      <c r="N293" s="16"/>
      <c r="O293" s="16"/>
      <c r="P293" s="16"/>
      <c r="Q293" s="16"/>
      <c r="R293" s="16"/>
    </row>
    <row r="294" spans="1:18" x14ac:dyDescent="0.25">
      <c r="A294" s="111"/>
      <c r="B294" s="16"/>
      <c r="C294" s="16"/>
      <c r="D294" s="16"/>
      <c r="E294" s="16"/>
      <c r="F294" s="16"/>
      <c r="G294" s="16"/>
      <c r="H294" s="16"/>
      <c r="I294" s="16"/>
      <c r="J294" s="16"/>
      <c r="K294" s="16"/>
      <c r="L294" s="16"/>
      <c r="M294" s="16"/>
      <c r="N294" s="16"/>
      <c r="O294" s="16"/>
      <c r="P294" s="16"/>
      <c r="Q294" s="16"/>
      <c r="R294" s="16"/>
    </row>
    <row r="295" spans="1:18" x14ac:dyDescent="0.25">
      <c r="A295" s="111"/>
      <c r="B295" s="16"/>
      <c r="C295" s="16"/>
      <c r="D295" s="16"/>
      <c r="E295" s="16"/>
      <c r="F295" s="16"/>
      <c r="G295" s="16"/>
      <c r="H295" s="16"/>
      <c r="I295" s="16"/>
      <c r="J295" s="16"/>
      <c r="K295" s="16"/>
      <c r="L295" s="16"/>
      <c r="M295" s="16"/>
      <c r="N295" s="16"/>
      <c r="O295" s="16"/>
      <c r="P295" s="16"/>
      <c r="Q295" s="16"/>
      <c r="R295" s="16"/>
    </row>
    <row r="296" spans="1:18" x14ac:dyDescent="0.25">
      <c r="A296" s="111"/>
      <c r="B296" s="16"/>
      <c r="C296" s="16"/>
      <c r="D296" s="16"/>
      <c r="E296" s="16"/>
      <c r="F296" s="16"/>
      <c r="G296" s="16"/>
      <c r="H296" s="16"/>
      <c r="I296" s="16"/>
      <c r="J296" s="16"/>
      <c r="K296" s="16"/>
      <c r="L296" s="16"/>
      <c r="M296" s="16"/>
      <c r="N296" s="16"/>
      <c r="O296" s="16"/>
      <c r="P296" s="16"/>
      <c r="Q296" s="16"/>
      <c r="R296" s="16"/>
    </row>
    <row r="297" spans="1:18" x14ac:dyDescent="0.25">
      <c r="A297" s="111"/>
      <c r="B297" s="16"/>
      <c r="C297" s="16"/>
      <c r="D297" s="16"/>
      <c r="E297" s="16"/>
      <c r="F297" s="16"/>
      <c r="G297" s="16"/>
      <c r="H297" s="16"/>
      <c r="I297" s="16"/>
      <c r="J297" s="16"/>
      <c r="K297" s="16"/>
      <c r="L297" s="16"/>
      <c r="M297" s="16"/>
      <c r="N297" s="16"/>
      <c r="O297" s="16"/>
      <c r="P297" s="16"/>
      <c r="Q297" s="16"/>
      <c r="R297" s="16"/>
    </row>
    <row r="298" spans="1:18" x14ac:dyDescent="0.25">
      <c r="A298" s="111"/>
      <c r="B298" s="16"/>
      <c r="C298" s="16"/>
      <c r="D298" s="16"/>
      <c r="E298" s="16"/>
      <c r="F298" s="16"/>
      <c r="G298" s="16"/>
      <c r="H298" s="16"/>
      <c r="I298" s="16"/>
      <c r="J298" s="16"/>
      <c r="K298" s="16"/>
      <c r="L298" s="16"/>
      <c r="M298" s="16"/>
      <c r="N298" s="16"/>
      <c r="O298" s="16"/>
      <c r="P298" s="16"/>
      <c r="Q298" s="16"/>
      <c r="R298" s="16"/>
    </row>
    <row r="299" spans="1:18" x14ac:dyDescent="0.25">
      <c r="A299" s="111"/>
      <c r="B299" s="16"/>
      <c r="C299" s="16"/>
      <c r="D299" s="16"/>
      <c r="E299" s="16"/>
      <c r="F299" s="16"/>
      <c r="G299" s="16"/>
      <c r="H299" s="16"/>
      <c r="I299" s="16"/>
      <c r="J299" s="16"/>
      <c r="K299" s="16"/>
      <c r="L299" s="16"/>
      <c r="M299" s="16"/>
      <c r="N299" s="16"/>
      <c r="O299" s="16"/>
      <c r="P299" s="16"/>
      <c r="Q299" s="16"/>
      <c r="R299" s="16"/>
    </row>
    <row r="300" spans="1:18" x14ac:dyDescent="0.25">
      <c r="A300" s="111"/>
      <c r="B300" s="16"/>
      <c r="C300" s="16"/>
      <c r="D300" s="16"/>
      <c r="E300" s="16"/>
      <c r="F300" s="16"/>
      <c r="G300" s="16"/>
      <c r="H300" s="16"/>
      <c r="I300" s="16"/>
      <c r="J300" s="16"/>
      <c r="K300" s="16"/>
      <c r="L300" s="16"/>
      <c r="M300" s="16"/>
      <c r="N300" s="16"/>
      <c r="O300" s="16"/>
      <c r="P300" s="16"/>
      <c r="Q300" s="16"/>
      <c r="R300" s="16"/>
    </row>
    <row r="301" spans="1:18" x14ac:dyDescent="0.25">
      <c r="A301" s="111"/>
      <c r="B301" s="16"/>
      <c r="C301" s="16"/>
      <c r="D301" s="16"/>
      <c r="E301" s="16"/>
      <c r="F301" s="16"/>
      <c r="G301" s="16"/>
      <c r="H301" s="16"/>
      <c r="I301" s="16"/>
      <c r="J301" s="16"/>
      <c r="K301" s="16"/>
      <c r="L301" s="16"/>
      <c r="M301" s="16"/>
      <c r="N301" s="16"/>
      <c r="O301" s="16"/>
      <c r="P301" s="16"/>
      <c r="Q301" s="16"/>
      <c r="R301" s="16"/>
    </row>
    <row r="302" spans="1:18" x14ac:dyDescent="0.25">
      <c r="A302" s="111"/>
      <c r="B302" s="16"/>
      <c r="C302" s="16"/>
      <c r="D302" s="16"/>
      <c r="E302" s="16"/>
      <c r="F302" s="16"/>
      <c r="G302" s="16"/>
      <c r="H302" s="16"/>
      <c r="I302" s="16"/>
      <c r="J302" s="16"/>
      <c r="K302" s="16"/>
      <c r="L302" s="16"/>
      <c r="M302" s="16"/>
      <c r="N302" s="16"/>
      <c r="O302" s="16"/>
      <c r="P302" s="16"/>
      <c r="Q302" s="16"/>
      <c r="R302" s="16"/>
    </row>
    <row r="303" spans="1:18" x14ac:dyDescent="0.25">
      <c r="A303" s="111"/>
      <c r="B303" s="16"/>
      <c r="C303" s="16"/>
      <c r="D303" s="16"/>
      <c r="E303" s="16"/>
      <c r="F303" s="16"/>
      <c r="G303" s="16"/>
      <c r="H303" s="16"/>
      <c r="I303" s="16"/>
      <c r="J303" s="16"/>
      <c r="K303" s="16"/>
      <c r="L303" s="16"/>
      <c r="M303" s="16"/>
      <c r="N303" s="16"/>
      <c r="O303" s="16"/>
      <c r="P303" s="16"/>
      <c r="Q303" s="16"/>
      <c r="R303" s="16"/>
    </row>
    <row r="304" spans="1:18" x14ac:dyDescent="0.25">
      <c r="A304" s="111"/>
      <c r="B304" s="16"/>
      <c r="C304" s="16"/>
      <c r="D304" s="16"/>
      <c r="E304" s="16"/>
      <c r="F304" s="16"/>
      <c r="G304" s="16"/>
      <c r="H304" s="16"/>
      <c r="I304" s="16"/>
      <c r="J304" s="16"/>
      <c r="K304" s="16"/>
      <c r="L304" s="16"/>
      <c r="M304" s="16"/>
      <c r="N304" s="16"/>
      <c r="O304" s="16"/>
      <c r="P304" s="16"/>
      <c r="Q304" s="16"/>
      <c r="R304" s="16"/>
    </row>
    <row r="305" spans="1:18" x14ac:dyDescent="0.25">
      <c r="A305" s="111"/>
      <c r="B305" s="16"/>
      <c r="C305" s="16"/>
      <c r="D305" s="16"/>
      <c r="E305" s="16"/>
      <c r="F305" s="16"/>
      <c r="G305" s="16"/>
      <c r="H305" s="16"/>
      <c r="I305" s="16"/>
      <c r="J305" s="16"/>
      <c r="K305" s="16"/>
      <c r="L305" s="16"/>
      <c r="M305" s="16"/>
      <c r="N305" s="16"/>
      <c r="O305" s="16"/>
      <c r="P305" s="16"/>
      <c r="Q305" s="16"/>
      <c r="R305" s="16"/>
    </row>
    <row r="306" spans="1:18" x14ac:dyDescent="0.25">
      <c r="A306" s="111"/>
      <c r="B306" s="16"/>
      <c r="C306" s="16"/>
      <c r="D306" s="16"/>
      <c r="E306" s="16"/>
      <c r="F306" s="16"/>
      <c r="G306" s="16"/>
      <c r="H306" s="16"/>
      <c r="I306" s="16"/>
      <c r="J306" s="16"/>
      <c r="K306" s="16"/>
      <c r="L306" s="16"/>
      <c r="M306" s="16"/>
      <c r="N306" s="16"/>
      <c r="O306" s="16"/>
      <c r="P306" s="16"/>
      <c r="Q306" s="16"/>
      <c r="R306" s="16"/>
    </row>
    <row r="307" spans="1:18" x14ac:dyDescent="0.25">
      <c r="A307" s="111"/>
      <c r="B307" s="16"/>
      <c r="C307" s="16"/>
      <c r="D307" s="16"/>
      <c r="E307" s="16"/>
      <c r="F307" s="16"/>
      <c r="G307" s="16"/>
      <c r="H307" s="16"/>
      <c r="I307" s="16"/>
      <c r="J307" s="16"/>
      <c r="K307" s="16"/>
      <c r="L307" s="16"/>
      <c r="M307" s="16"/>
      <c r="N307" s="16"/>
      <c r="O307" s="16"/>
      <c r="P307" s="16"/>
      <c r="Q307" s="16"/>
      <c r="R307" s="16"/>
    </row>
    <row r="308" spans="1:18" x14ac:dyDescent="0.25">
      <c r="A308" s="111"/>
      <c r="B308" s="16"/>
      <c r="C308" s="16"/>
      <c r="D308" s="16"/>
      <c r="E308" s="16"/>
      <c r="F308" s="16"/>
      <c r="G308" s="16"/>
      <c r="H308" s="16"/>
      <c r="I308" s="16"/>
      <c r="J308" s="16"/>
      <c r="K308" s="16"/>
      <c r="L308" s="16"/>
      <c r="M308" s="16"/>
      <c r="N308" s="16"/>
      <c r="O308" s="16"/>
      <c r="P308" s="16"/>
      <c r="Q308" s="16"/>
      <c r="R308" s="16"/>
    </row>
    <row r="309" spans="1:18" x14ac:dyDescent="0.25">
      <c r="A309" s="111"/>
      <c r="B309" s="16"/>
      <c r="C309" s="16"/>
      <c r="D309" s="16"/>
      <c r="E309" s="16"/>
      <c r="F309" s="16"/>
      <c r="G309" s="16"/>
      <c r="H309" s="16"/>
      <c r="I309" s="16"/>
      <c r="J309" s="16"/>
      <c r="K309" s="16"/>
      <c r="L309" s="16"/>
      <c r="M309" s="16"/>
      <c r="N309" s="16"/>
      <c r="O309" s="16"/>
      <c r="P309" s="16"/>
      <c r="Q309" s="16"/>
      <c r="R309" s="16"/>
    </row>
    <row r="310" spans="1:18" x14ac:dyDescent="0.25">
      <c r="A310" s="111"/>
      <c r="B310" s="16"/>
      <c r="C310" s="16"/>
      <c r="D310" s="16"/>
      <c r="E310" s="16"/>
      <c r="F310" s="16"/>
      <c r="G310" s="16"/>
      <c r="H310" s="16"/>
      <c r="I310" s="16"/>
      <c r="J310" s="16"/>
      <c r="K310" s="16"/>
      <c r="L310" s="16"/>
      <c r="M310" s="16"/>
      <c r="N310" s="16"/>
      <c r="O310" s="16"/>
      <c r="P310" s="16"/>
      <c r="Q310" s="16"/>
      <c r="R310" s="16"/>
    </row>
    <row r="311" spans="1:18" x14ac:dyDescent="0.25">
      <c r="A311" s="111"/>
      <c r="B311" s="16"/>
      <c r="C311" s="16"/>
      <c r="D311" s="16"/>
      <c r="E311" s="16"/>
      <c r="F311" s="16"/>
      <c r="G311" s="16"/>
      <c r="H311" s="16"/>
      <c r="I311" s="16"/>
      <c r="J311" s="16"/>
      <c r="K311" s="16"/>
      <c r="L311" s="16"/>
      <c r="M311" s="16"/>
      <c r="N311" s="16"/>
      <c r="O311" s="16"/>
      <c r="P311" s="16"/>
      <c r="Q311" s="16"/>
      <c r="R311" s="16"/>
    </row>
    <row r="312" spans="1:18" x14ac:dyDescent="0.25">
      <c r="A312" s="111"/>
      <c r="B312" s="16"/>
      <c r="C312" s="16"/>
      <c r="D312" s="16"/>
      <c r="E312" s="16"/>
      <c r="F312" s="16"/>
      <c r="G312" s="16"/>
      <c r="H312" s="16"/>
      <c r="I312" s="16"/>
      <c r="J312" s="16"/>
      <c r="K312" s="16"/>
      <c r="L312" s="16"/>
      <c r="M312" s="16"/>
      <c r="N312" s="16"/>
      <c r="O312" s="16"/>
      <c r="P312" s="16"/>
      <c r="Q312" s="16"/>
      <c r="R312" s="16"/>
    </row>
    <row r="313" spans="1:18" x14ac:dyDescent="0.25">
      <c r="A313" s="111"/>
      <c r="B313" s="16"/>
      <c r="C313" s="16"/>
      <c r="D313" s="16"/>
      <c r="E313" s="16"/>
      <c r="F313" s="16"/>
      <c r="G313" s="16"/>
      <c r="H313" s="16"/>
      <c r="I313" s="16"/>
      <c r="J313" s="16"/>
      <c r="K313" s="16"/>
      <c r="L313" s="16"/>
      <c r="M313" s="16"/>
      <c r="N313" s="16"/>
      <c r="O313" s="16"/>
      <c r="P313" s="16"/>
      <c r="Q313" s="16"/>
      <c r="R313" s="16"/>
    </row>
    <row r="314" spans="1:18" x14ac:dyDescent="0.25">
      <c r="A314" s="111"/>
      <c r="B314" s="16"/>
      <c r="C314" s="16"/>
      <c r="D314" s="16"/>
      <c r="E314" s="16"/>
      <c r="F314" s="16"/>
      <c r="G314" s="16"/>
      <c r="H314" s="16"/>
      <c r="I314" s="16"/>
      <c r="J314" s="16"/>
      <c r="K314" s="16"/>
      <c r="L314" s="16"/>
      <c r="M314" s="16"/>
      <c r="N314" s="16"/>
      <c r="O314" s="16"/>
      <c r="P314" s="16"/>
      <c r="Q314" s="16"/>
      <c r="R314" s="16"/>
    </row>
    <row r="315" spans="1:18" x14ac:dyDescent="0.25">
      <c r="A315" s="111"/>
      <c r="B315" s="16"/>
      <c r="C315" s="16"/>
      <c r="D315" s="16"/>
      <c r="E315" s="16"/>
      <c r="F315" s="16"/>
      <c r="G315" s="16"/>
      <c r="H315" s="16"/>
      <c r="I315" s="16"/>
      <c r="J315" s="16"/>
      <c r="K315" s="16"/>
      <c r="L315" s="16"/>
      <c r="M315" s="16"/>
      <c r="N315" s="16"/>
      <c r="O315" s="16"/>
      <c r="P315" s="16"/>
      <c r="Q315" s="16"/>
      <c r="R315" s="16"/>
    </row>
    <row r="316" spans="1:18" x14ac:dyDescent="0.25">
      <c r="A316" s="111"/>
      <c r="B316" s="16"/>
      <c r="C316" s="16"/>
      <c r="D316" s="16"/>
      <c r="E316" s="16"/>
      <c r="F316" s="16"/>
      <c r="G316" s="16"/>
      <c r="H316" s="16"/>
      <c r="I316" s="16"/>
      <c r="J316" s="16"/>
      <c r="K316" s="16"/>
      <c r="L316" s="16"/>
      <c r="M316" s="16"/>
      <c r="N316" s="16"/>
      <c r="O316" s="16"/>
      <c r="P316" s="16"/>
      <c r="Q316" s="16"/>
      <c r="R316" s="16"/>
    </row>
    <row r="317" spans="1:18" x14ac:dyDescent="0.25">
      <c r="A317" s="111"/>
      <c r="B317" s="16"/>
      <c r="C317" s="16"/>
      <c r="D317" s="16"/>
      <c r="E317" s="16"/>
      <c r="F317" s="16"/>
      <c r="G317" s="16"/>
      <c r="H317" s="16"/>
      <c r="I317" s="16"/>
      <c r="J317" s="16"/>
      <c r="K317" s="16"/>
      <c r="L317" s="16"/>
      <c r="M317" s="16"/>
      <c r="N317" s="16"/>
      <c r="O317" s="16"/>
      <c r="P317" s="16"/>
      <c r="Q317" s="16"/>
      <c r="R317" s="16"/>
    </row>
    <row r="318" spans="1:18" x14ac:dyDescent="0.25">
      <c r="A318" s="111"/>
      <c r="B318" s="16"/>
      <c r="C318" s="16"/>
      <c r="D318" s="16"/>
      <c r="E318" s="16"/>
      <c r="F318" s="16"/>
      <c r="G318" s="16"/>
      <c r="H318" s="16"/>
      <c r="I318" s="16"/>
      <c r="J318" s="16"/>
      <c r="K318" s="16"/>
      <c r="L318" s="16"/>
      <c r="M318" s="16"/>
      <c r="N318" s="16"/>
      <c r="O318" s="16"/>
      <c r="P318" s="16"/>
      <c r="Q318" s="16"/>
      <c r="R318" s="16"/>
    </row>
    <row r="319" spans="1:18" x14ac:dyDescent="0.25">
      <c r="A319" s="111"/>
      <c r="B319" s="16"/>
      <c r="C319" s="16"/>
      <c r="D319" s="16"/>
      <c r="E319" s="16"/>
      <c r="F319" s="16"/>
      <c r="G319" s="16"/>
      <c r="H319" s="16"/>
      <c r="I319" s="16"/>
      <c r="J319" s="16"/>
      <c r="K319" s="16"/>
      <c r="L319" s="16"/>
      <c r="M319" s="16"/>
      <c r="N319" s="16"/>
      <c r="O319" s="16"/>
      <c r="P319" s="16"/>
      <c r="Q319" s="16"/>
      <c r="R319" s="16"/>
    </row>
    <row r="320" spans="1:18" x14ac:dyDescent="0.25">
      <c r="A320" s="111"/>
      <c r="B320" s="16"/>
      <c r="C320" s="16"/>
      <c r="D320" s="16"/>
      <c r="E320" s="16"/>
      <c r="F320" s="16"/>
      <c r="G320" s="16"/>
      <c r="H320" s="16"/>
      <c r="I320" s="16"/>
      <c r="J320" s="16"/>
      <c r="K320" s="16"/>
      <c r="L320" s="16"/>
      <c r="M320" s="16"/>
      <c r="N320" s="16"/>
      <c r="O320" s="16"/>
      <c r="P320" s="16"/>
      <c r="Q320" s="16"/>
      <c r="R320" s="16"/>
    </row>
    <row r="321" spans="1:18" x14ac:dyDescent="0.25">
      <c r="A321" s="111"/>
      <c r="B321" s="16"/>
      <c r="C321" s="16"/>
      <c r="D321" s="16"/>
      <c r="E321" s="16"/>
      <c r="F321" s="16"/>
      <c r="G321" s="16"/>
      <c r="H321" s="16"/>
      <c r="I321" s="16"/>
      <c r="J321" s="16"/>
      <c r="K321" s="16"/>
      <c r="L321" s="16"/>
      <c r="M321" s="16"/>
      <c r="N321" s="16"/>
      <c r="O321" s="16"/>
      <c r="P321" s="16"/>
      <c r="Q321" s="16"/>
      <c r="R321" s="16"/>
    </row>
    <row r="322" spans="1:18" x14ac:dyDescent="0.25">
      <c r="A322" s="111"/>
      <c r="B322" s="16"/>
      <c r="C322" s="16"/>
      <c r="D322" s="16"/>
      <c r="E322" s="16"/>
      <c r="F322" s="16"/>
      <c r="G322" s="16"/>
      <c r="H322" s="16"/>
      <c r="I322" s="16"/>
      <c r="J322" s="16"/>
      <c r="K322" s="16"/>
      <c r="L322" s="16"/>
      <c r="M322" s="16"/>
      <c r="N322" s="16"/>
      <c r="O322" s="16"/>
      <c r="P322" s="16"/>
      <c r="Q322" s="16"/>
      <c r="R322" s="16"/>
    </row>
    <row r="323" spans="1:18" x14ac:dyDescent="0.25">
      <c r="A323" s="111"/>
      <c r="B323" s="16"/>
      <c r="C323" s="16"/>
      <c r="D323" s="16"/>
      <c r="E323" s="16"/>
      <c r="F323" s="16"/>
      <c r="G323" s="16"/>
      <c r="H323" s="16"/>
      <c r="I323" s="16"/>
      <c r="J323" s="16"/>
      <c r="K323" s="16"/>
      <c r="L323" s="16"/>
      <c r="M323" s="16"/>
      <c r="N323" s="16"/>
      <c r="O323" s="16"/>
      <c r="P323" s="16"/>
      <c r="Q323" s="16"/>
      <c r="R323" s="16"/>
    </row>
    <row r="324" spans="1:18" x14ac:dyDescent="0.25">
      <c r="A324" s="111"/>
      <c r="B324" s="16"/>
      <c r="C324" s="16"/>
      <c r="D324" s="16"/>
      <c r="E324" s="16"/>
      <c r="F324" s="16"/>
      <c r="G324" s="16"/>
      <c r="H324" s="16"/>
      <c r="I324" s="16"/>
      <c r="J324" s="16"/>
      <c r="K324" s="16"/>
      <c r="L324" s="16"/>
      <c r="M324" s="16"/>
      <c r="N324" s="16"/>
      <c r="O324" s="16"/>
      <c r="P324" s="16"/>
      <c r="Q324" s="16"/>
      <c r="R324" s="16"/>
    </row>
    <row r="325" spans="1:18" x14ac:dyDescent="0.25">
      <c r="A325" s="111"/>
      <c r="B325" s="16"/>
      <c r="C325" s="16"/>
      <c r="D325" s="16"/>
      <c r="E325" s="16"/>
      <c r="F325" s="16"/>
      <c r="G325" s="16"/>
      <c r="H325" s="16"/>
      <c r="I325" s="16"/>
      <c r="J325" s="16"/>
      <c r="K325" s="16"/>
      <c r="L325" s="16"/>
      <c r="M325" s="16"/>
      <c r="N325" s="16"/>
      <c r="O325" s="16"/>
      <c r="P325" s="16"/>
      <c r="Q325" s="16"/>
      <c r="R325" s="16"/>
    </row>
    <row r="326" spans="1:18" x14ac:dyDescent="0.25">
      <c r="A326" s="111"/>
      <c r="B326" s="16"/>
      <c r="C326" s="16"/>
      <c r="D326" s="16"/>
      <c r="E326" s="16"/>
      <c r="F326" s="16"/>
      <c r="G326" s="16"/>
      <c r="H326" s="16"/>
      <c r="I326" s="16"/>
      <c r="J326" s="16"/>
      <c r="K326" s="16"/>
      <c r="L326" s="16"/>
      <c r="M326" s="16"/>
      <c r="N326" s="16"/>
      <c r="O326" s="16"/>
      <c r="P326" s="16"/>
      <c r="Q326" s="16"/>
      <c r="R326" s="16"/>
    </row>
    <row r="327" spans="1:18" x14ac:dyDescent="0.25">
      <c r="A327" s="111"/>
      <c r="B327" s="16"/>
      <c r="C327" s="16"/>
      <c r="D327" s="16"/>
      <c r="E327" s="16"/>
      <c r="F327" s="16"/>
      <c r="G327" s="16"/>
      <c r="H327" s="16"/>
      <c r="I327" s="16"/>
      <c r="J327" s="16"/>
      <c r="K327" s="16"/>
      <c r="L327" s="16"/>
      <c r="M327" s="16"/>
      <c r="N327" s="16"/>
      <c r="O327" s="16"/>
      <c r="P327" s="16"/>
      <c r="Q327" s="16"/>
      <c r="R327" s="16"/>
    </row>
    <row r="328" spans="1:18" x14ac:dyDescent="0.25">
      <c r="A328" s="111"/>
      <c r="B328" s="16"/>
      <c r="C328" s="16"/>
      <c r="D328" s="16"/>
      <c r="E328" s="16"/>
      <c r="F328" s="16"/>
      <c r="G328" s="16"/>
      <c r="H328" s="16"/>
      <c r="I328" s="16"/>
      <c r="J328" s="16"/>
      <c r="K328" s="16"/>
      <c r="L328" s="16"/>
      <c r="M328" s="16"/>
      <c r="N328" s="16"/>
      <c r="O328" s="16"/>
      <c r="P328" s="16"/>
      <c r="Q328" s="16"/>
      <c r="R328" s="16"/>
    </row>
    <row r="329" spans="1:18" x14ac:dyDescent="0.25">
      <c r="A329" s="111"/>
      <c r="B329" s="16"/>
      <c r="C329" s="16"/>
      <c r="D329" s="16"/>
      <c r="E329" s="16"/>
      <c r="F329" s="16"/>
      <c r="G329" s="16"/>
      <c r="H329" s="16"/>
      <c r="I329" s="16"/>
      <c r="J329" s="16"/>
      <c r="K329" s="16"/>
      <c r="L329" s="16"/>
      <c r="M329" s="16"/>
      <c r="N329" s="16"/>
      <c r="O329" s="16"/>
      <c r="P329" s="16"/>
      <c r="Q329" s="16"/>
      <c r="R329" s="16"/>
    </row>
    <row r="330" spans="1:18" x14ac:dyDescent="0.25">
      <c r="A330" s="111"/>
      <c r="B330" s="16"/>
      <c r="C330" s="16"/>
      <c r="D330" s="16"/>
      <c r="E330" s="16"/>
      <c r="F330" s="16"/>
      <c r="G330" s="16"/>
      <c r="H330" s="16"/>
      <c r="I330" s="16"/>
      <c r="J330" s="16"/>
      <c r="K330" s="16"/>
      <c r="L330" s="16"/>
      <c r="M330" s="16"/>
      <c r="N330" s="16"/>
      <c r="O330" s="16"/>
      <c r="P330" s="16"/>
      <c r="Q330" s="16"/>
      <c r="R330" s="16"/>
    </row>
    <row r="331" spans="1:18" x14ac:dyDescent="0.25">
      <c r="A331" s="111"/>
      <c r="B331" s="16"/>
      <c r="C331" s="16"/>
      <c r="D331" s="16"/>
      <c r="E331" s="16"/>
      <c r="F331" s="16"/>
      <c r="G331" s="16"/>
      <c r="H331" s="16"/>
      <c r="I331" s="16"/>
      <c r="J331" s="16"/>
      <c r="K331" s="16"/>
      <c r="L331" s="16"/>
      <c r="M331" s="16"/>
      <c r="N331" s="16"/>
      <c r="O331" s="16"/>
      <c r="P331" s="16"/>
      <c r="Q331" s="16"/>
      <c r="R331" s="16"/>
    </row>
    <row r="332" spans="1:18" x14ac:dyDescent="0.25">
      <c r="A332" s="111"/>
      <c r="B332" s="16"/>
      <c r="C332" s="16"/>
      <c r="D332" s="16"/>
      <c r="E332" s="16"/>
      <c r="F332" s="16"/>
      <c r="G332" s="16"/>
      <c r="H332" s="16"/>
      <c r="I332" s="16"/>
      <c r="J332" s="16"/>
      <c r="K332" s="16"/>
      <c r="L332" s="16"/>
      <c r="M332" s="16"/>
      <c r="N332" s="16"/>
      <c r="O332" s="16"/>
      <c r="P332" s="16"/>
      <c r="Q332" s="16"/>
      <c r="R332" s="16"/>
    </row>
    <row r="333" spans="1:18" x14ac:dyDescent="0.25">
      <c r="A333" s="111"/>
      <c r="B333" s="16"/>
      <c r="C333" s="16"/>
      <c r="D333" s="16"/>
      <c r="E333" s="16"/>
      <c r="F333" s="16"/>
      <c r="G333" s="16"/>
      <c r="H333" s="16"/>
      <c r="I333" s="16"/>
      <c r="J333" s="16"/>
      <c r="K333" s="16"/>
      <c r="L333" s="16"/>
      <c r="M333" s="16"/>
      <c r="N333" s="16"/>
      <c r="O333" s="16"/>
      <c r="P333" s="16"/>
      <c r="Q333" s="16"/>
      <c r="R333" s="16"/>
    </row>
    <row r="334" spans="1:18" x14ac:dyDescent="0.25">
      <c r="A334" s="111"/>
      <c r="B334" s="16"/>
      <c r="C334" s="16"/>
      <c r="D334" s="16"/>
      <c r="E334" s="16"/>
      <c r="F334" s="16"/>
      <c r="G334" s="16"/>
      <c r="H334" s="16"/>
      <c r="I334" s="16"/>
      <c r="J334" s="16"/>
      <c r="K334" s="16"/>
      <c r="L334" s="16"/>
      <c r="M334" s="16"/>
      <c r="N334" s="16"/>
      <c r="O334" s="16"/>
      <c r="P334" s="16"/>
      <c r="Q334" s="16"/>
      <c r="R334" s="16"/>
    </row>
    <row r="335" spans="1:18" x14ac:dyDescent="0.25">
      <c r="A335" s="111"/>
      <c r="B335" s="16"/>
      <c r="C335" s="16"/>
      <c r="D335" s="16"/>
      <c r="E335" s="16"/>
      <c r="F335" s="16"/>
      <c r="G335" s="16"/>
      <c r="H335" s="16"/>
      <c r="I335" s="16"/>
      <c r="J335" s="16"/>
      <c r="K335" s="16"/>
      <c r="L335" s="16"/>
      <c r="M335" s="16"/>
      <c r="N335" s="16"/>
      <c r="O335" s="16"/>
      <c r="P335" s="16"/>
      <c r="Q335" s="16"/>
      <c r="R335" s="16"/>
    </row>
    <row r="336" spans="1:18" x14ac:dyDescent="0.25">
      <c r="A336" s="111"/>
      <c r="B336" s="16"/>
      <c r="C336" s="16"/>
      <c r="D336" s="16"/>
      <c r="E336" s="16"/>
      <c r="F336" s="16"/>
      <c r="G336" s="16"/>
      <c r="H336" s="16"/>
      <c r="I336" s="16"/>
      <c r="J336" s="16"/>
      <c r="K336" s="16"/>
      <c r="L336" s="16"/>
      <c r="M336" s="16"/>
      <c r="N336" s="16"/>
      <c r="O336" s="16"/>
      <c r="P336" s="16"/>
      <c r="Q336" s="16"/>
      <c r="R336" s="16"/>
    </row>
    <row r="337" spans="1:18" x14ac:dyDescent="0.25">
      <c r="A337" s="111"/>
      <c r="B337" s="16"/>
      <c r="C337" s="16"/>
      <c r="D337" s="16"/>
      <c r="E337" s="16"/>
      <c r="F337" s="16"/>
      <c r="G337" s="16"/>
      <c r="H337" s="16"/>
      <c r="I337" s="16"/>
      <c r="J337" s="16"/>
      <c r="K337" s="16"/>
      <c r="L337" s="16"/>
      <c r="M337" s="16"/>
      <c r="N337" s="16"/>
      <c r="O337" s="16"/>
      <c r="P337" s="16"/>
      <c r="Q337" s="16"/>
      <c r="R337" s="16"/>
    </row>
    <row r="338" spans="1:18" x14ac:dyDescent="0.25">
      <c r="A338" s="111"/>
      <c r="B338" s="16"/>
      <c r="C338" s="16"/>
      <c r="D338" s="16"/>
      <c r="E338" s="16"/>
      <c r="F338" s="16"/>
      <c r="G338" s="16"/>
      <c r="H338" s="16"/>
      <c r="I338" s="16"/>
      <c r="J338" s="16"/>
      <c r="K338" s="16"/>
      <c r="L338" s="16"/>
      <c r="M338" s="16"/>
      <c r="N338" s="16"/>
      <c r="O338" s="16"/>
      <c r="P338" s="16"/>
      <c r="Q338" s="16"/>
      <c r="R338" s="16"/>
    </row>
    <row r="339" spans="1:18" x14ac:dyDescent="0.25">
      <c r="A339" s="111"/>
      <c r="B339" s="16"/>
      <c r="C339" s="16"/>
      <c r="D339" s="16"/>
      <c r="E339" s="16"/>
      <c r="F339" s="16"/>
      <c r="G339" s="16"/>
      <c r="H339" s="16"/>
      <c r="I339" s="16"/>
      <c r="J339" s="16"/>
      <c r="K339" s="16"/>
      <c r="L339" s="16"/>
      <c r="M339" s="16"/>
      <c r="N339" s="16"/>
      <c r="O339" s="16"/>
      <c r="P339" s="16"/>
      <c r="Q339" s="16"/>
      <c r="R339" s="16"/>
    </row>
    <row r="340" spans="1:18" x14ac:dyDescent="0.25">
      <c r="A340" s="111"/>
      <c r="B340" s="16"/>
      <c r="C340" s="16"/>
      <c r="D340" s="16"/>
      <c r="E340" s="16"/>
      <c r="F340" s="16"/>
      <c r="G340" s="16"/>
      <c r="H340" s="16"/>
      <c r="I340" s="16"/>
      <c r="J340" s="16"/>
      <c r="K340" s="16"/>
      <c r="L340" s="16"/>
      <c r="M340" s="16"/>
      <c r="N340" s="16"/>
      <c r="O340" s="16"/>
      <c r="P340" s="16"/>
      <c r="Q340" s="16"/>
      <c r="R340" s="16"/>
    </row>
    <row r="341" spans="1:18" x14ac:dyDescent="0.25">
      <c r="A341" s="111"/>
      <c r="B341" s="16"/>
      <c r="C341" s="16"/>
      <c r="D341" s="16"/>
      <c r="E341" s="16"/>
      <c r="F341" s="16"/>
      <c r="G341" s="16"/>
      <c r="H341" s="16"/>
      <c r="I341" s="16"/>
      <c r="J341" s="16"/>
      <c r="K341" s="16"/>
      <c r="L341" s="16"/>
      <c r="M341" s="16"/>
      <c r="N341" s="16"/>
      <c r="O341" s="16"/>
      <c r="P341" s="16"/>
      <c r="Q341" s="16"/>
      <c r="R341" s="16"/>
    </row>
    <row r="342" spans="1:18" x14ac:dyDescent="0.25">
      <c r="A342" s="111"/>
      <c r="B342" s="16"/>
      <c r="C342" s="16"/>
      <c r="D342" s="16"/>
      <c r="E342" s="16"/>
      <c r="F342" s="16"/>
      <c r="G342" s="16"/>
      <c r="H342" s="16"/>
      <c r="I342" s="16"/>
      <c r="J342" s="16"/>
      <c r="K342" s="16"/>
      <c r="L342" s="16"/>
      <c r="M342" s="16"/>
      <c r="N342" s="16"/>
      <c r="O342" s="16"/>
      <c r="P342" s="16"/>
      <c r="Q342" s="16"/>
      <c r="R342" s="16"/>
    </row>
    <row r="343" spans="1:18" x14ac:dyDescent="0.25">
      <c r="A343" s="111"/>
      <c r="B343" s="16"/>
      <c r="C343" s="16"/>
      <c r="D343" s="16"/>
      <c r="E343" s="16"/>
      <c r="F343" s="16"/>
      <c r="G343" s="16"/>
      <c r="H343" s="16"/>
      <c r="I343" s="16"/>
      <c r="J343" s="16"/>
      <c r="K343" s="16"/>
      <c r="L343" s="16"/>
      <c r="M343" s="16"/>
      <c r="N343" s="16"/>
      <c r="O343" s="16"/>
      <c r="P343" s="16"/>
      <c r="Q343" s="16"/>
      <c r="R343" s="16"/>
    </row>
    <row r="344" spans="1:18" x14ac:dyDescent="0.25">
      <c r="A344" s="111"/>
      <c r="B344" s="16"/>
      <c r="C344" s="16"/>
      <c r="D344" s="16"/>
      <c r="E344" s="16"/>
      <c r="F344" s="16"/>
      <c r="G344" s="16"/>
      <c r="H344" s="16"/>
      <c r="I344" s="16"/>
      <c r="J344" s="16"/>
      <c r="K344" s="16"/>
      <c r="L344" s="16"/>
      <c r="M344" s="16"/>
      <c r="N344" s="16"/>
      <c r="O344" s="16"/>
      <c r="P344" s="16"/>
      <c r="Q344" s="16"/>
      <c r="R344" s="16"/>
    </row>
    <row r="345" spans="1:18" x14ac:dyDescent="0.25">
      <c r="A345" s="111"/>
      <c r="B345" s="16"/>
      <c r="C345" s="16"/>
      <c r="D345" s="16"/>
      <c r="E345" s="16"/>
      <c r="F345" s="16"/>
      <c r="G345" s="16"/>
      <c r="H345" s="16"/>
      <c r="I345" s="16"/>
      <c r="J345" s="16"/>
      <c r="K345" s="16"/>
      <c r="L345" s="16"/>
      <c r="M345" s="16"/>
      <c r="N345" s="16"/>
      <c r="O345" s="16"/>
      <c r="P345" s="16"/>
      <c r="Q345" s="16"/>
      <c r="R345" s="16"/>
    </row>
    <row r="346" spans="1:18" x14ac:dyDescent="0.25">
      <c r="A346" s="111"/>
      <c r="B346" s="16"/>
      <c r="C346" s="16"/>
      <c r="D346" s="16"/>
      <c r="E346" s="16"/>
      <c r="F346" s="16"/>
      <c r="G346" s="16"/>
      <c r="H346" s="16"/>
      <c r="I346" s="16"/>
      <c r="J346" s="16"/>
      <c r="K346" s="16"/>
      <c r="L346" s="16"/>
      <c r="M346" s="16"/>
      <c r="N346" s="16"/>
      <c r="O346" s="16"/>
      <c r="P346" s="16"/>
      <c r="Q346" s="16"/>
      <c r="R346" s="16"/>
    </row>
    <row r="347" spans="1:18" x14ac:dyDescent="0.25">
      <c r="A347" s="111"/>
      <c r="B347" s="16"/>
      <c r="C347" s="16"/>
      <c r="D347" s="16"/>
      <c r="E347" s="16"/>
      <c r="F347" s="16"/>
      <c r="G347" s="16"/>
      <c r="H347" s="16"/>
      <c r="I347" s="16"/>
      <c r="J347" s="16"/>
      <c r="K347" s="16"/>
      <c r="L347" s="16"/>
      <c r="M347" s="16"/>
      <c r="N347" s="16"/>
      <c r="O347" s="16"/>
      <c r="P347" s="16"/>
      <c r="Q347" s="16"/>
      <c r="R347" s="16"/>
    </row>
    <row r="348" spans="1:18" x14ac:dyDescent="0.25">
      <c r="A348" s="111"/>
      <c r="B348" s="16"/>
      <c r="C348" s="16"/>
      <c r="D348" s="16"/>
      <c r="E348" s="16"/>
      <c r="F348" s="16"/>
      <c r="G348" s="16"/>
      <c r="H348" s="16"/>
      <c r="I348" s="16"/>
      <c r="J348" s="16"/>
      <c r="K348" s="16"/>
      <c r="L348" s="16"/>
      <c r="M348" s="16"/>
      <c r="N348" s="16"/>
      <c r="O348" s="16"/>
      <c r="P348" s="16"/>
      <c r="Q348" s="16"/>
      <c r="R348" s="16"/>
    </row>
    <row r="349" spans="1:18" x14ac:dyDescent="0.25">
      <c r="A349" s="111"/>
      <c r="B349" s="16"/>
      <c r="C349" s="16"/>
      <c r="D349" s="16"/>
      <c r="E349" s="16"/>
      <c r="F349" s="16"/>
      <c r="G349" s="16"/>
      <c r="H349" s="16"/>
      <c r="I349" s="16"/>
      <c r="J349" s="16"/>
      <c r="K349" s="16"/>
      <c r="L349" s="16"/>
      <c r="M349" s="16"/>
      <c r="N349" s="16"/>
      <c r="O349" s="16"/>
      <c r="P349" s="16"/>
      <c r="Q349" s="16"/>
      <c r="R349" s="16"/>
    </row>
    <row r="350" spans="1:18" x14ac:dyDescent="0.25">
      <c r="A350" s="111"/>
      <c r="B350" s="16"/>
      <c r="C350" s="16"/>
      <c r="D350" s="16"/>
      <c r="E350" s="16"/>
      <c r="F350" s="16"/>
      <c r="G350" s="16"/>
      <c r="H350" s="16"/>
      <c r="I350" s="16"/>
      <c r="J350" s="16"/>
      <c r="K350" s="16"/>
      <c r="L350" s="16"/>
      <c r="M350" s="16"/>
      <c r="N350" s="16"/>
      <c r="O350" s="16"/>
      <c r="P350" s="16"/>
      <c r="Q350" s="16"/>
      <c r="R350" s="16"/>
    </row>
    <row r="351" spans="1:18" x14ac:dyDescent="0.25">
      <c r="A351" s="111"/>
      <c r="B351" s="16"/>
      <c r="C351" s="16"/>
      <c r="D351" s="16"/>
      <c r="E351" s="16"/>
      <c r="F351" s="16"/>
      <c r="G351" s="16"/>
      <c r="H351" s="16"/>
      <c r="I351" s="16"/>
      <c r="J351" s="16"/>
      <c r="K351" s="16"/>
      <c r="L351" s="16"/>
      <c r="M351" s="16"/>
      <c r="N351" s="16"/>
      <c r="O351" s="16"/>
      <c r="P351" s="16"/>
      <c r="Q351" s="16"/>
      <c r="R351" s="16"/>
    </row>
    <row r="352" spans="1:18" x14ac:dyDescent="0.25">
      <c r="A352" s="111"/>
      <c r="B352" s="16"/>
      <c r="C352" s="16"/>
      <c r="D352" s="16"/>
      <c r="E352" s="16"/>
      <c r="F352" s="16"/>
      <c r="G352" s="16"/>
      <c r="H352" s="16"/>
      <c r="I352" s="16"/>
      <c r="J352" s="16"/>
      <c r="K352" s="16"/>
      <c r="L352" s="16"/>
      <c r="M352" s="16"/>
      <c r="N352" s="16"/>
      <c r="O352" s="16"/>
      <c r="P352" s="16"/>
      <c r="Q352" s="16"/>
      <c r="R352" s="16"/>
    </row>
    <row r="353" spans="1:20" x14ac:dyDescent="0.25">
      <c r="A353" s="111"/>
      <c r="B353" s="16"/>
      <c r="C353" s="16"/>
      <c r="D353" s="16"/>
      <c r="E353" s="16"/>
      <c r="F353" s="16"/>
      <c r="G353" s="16"/>
      <c r="H353" s="16"/>
      <c r="I353" s="16"/>
      <c r="J353" s="16"/>
      <c r="K353" s="16"/>
      <c r="L353" s="16"/>
      <c r="M353" s="16"/>
      <c r="N353" s="16"/>
      <c r="O353" s="16"/>
      <c r="P353" s="16"/>
      <c r="Q353" s="16"/>
      <c r="R353" s="16"/>
    </row>
    <row r="354" spans="1:20" x14ac:dyDescent="0.25">
      <c r="A354" s="111"/>
      <c r="B354" s="16"/>
      <c r="C354" s="16"/>
      <c r="D354" s="16"/>
      <c r="E354" s="16"/>
      <c r="F354" s="16"/>
      <c r="G354" s="16"/>
      <c r="H354" s="16"/>
      <c r="I354" s="16"/>
      <c r="J354" s="16"/>
      <c r="K354" s="16"/>
      <c r="L354" s="16"/>
      <c r="M354" s="16"/>
      <c r="N354" s="16"/>
      <c r="O354" s="16"/>
      <c r="P354" s="16"/>
      <c r="Q354" s="16"/>
      <c r="R354" s="16"/>
    </row>
    <row r="355" spans="1:20" x14ac:dyDescent="0.25">
      <c r="A355" s="111"/>
      <c r="B355" s="16"/>
      <c r="C355" s="16"/>
      <c r="D355" s="16"/>
      <c r="E355" s="16"/>
      <c r="F355" s="16"/>
      <c r="G355" s="16"/>
      <c r="H355" s="16"/>
      <c r="I355" s="16"/>
      <c r="J355" s="16"/>
      <c r="K355" s="16"/>
      <c r="L355" s="16"/>
      <c r="M355" s="16"/>
      <c r="N355" s="16"/>
      <c r="O355" s="16"/>
      <c r="P355" s="16"/>
      <c r="Q355" s="16"/>
      <c r="R355" s="16"/>
      <c r="T355" s="112"/>
    </row>
    <row r="356" spans="1:20" x14ac:dyDescent="0.25">
      <c r="A356" s="111"/>
      <c r="B356" s="16"/>
      <c r="C356" s="16"/>
      <c r="D356" s="16"/>
      <c r="E356" s="16"/>
      <c r="F356" s="16"/>
      <c r="G356" s="16"/>
      <c r="H356" s="16"/>
      <c r="I356" s="16"/>
      <c r="J356" s="16"/>
      <c r="K356" s="16"/>
      <c r="L356" s="16"/>
      <c r="M356" s="16"/>
      <c r="N356" s="16"/>
      <c r="O356" s="16"/>
      <c r="P356" s="16"/>
      <c r="Q356" s="16"/>
      <c r="R356" s="16"/>
      <c r="T356" s="113"/>
    </row>
    <row r="357" spans="1:20" x14ac:dyDescent="0.25">
      <c r="A357" s="111"/>
      <c r="B357" s="16"/>
      <c r="C357" s="16"/>
      <c r="D357" s="16"/>
      <c r="E357" s="16"/>
      <c r="F357" s="16"/>
      <c r="G357" s="16"/>
      <c r="H357" s="16"/>
      <c r="I357" s="16"/>
      <c r="J357" s="16"/>
      <c r="K357" s="16"/>
      <c r="L357" s="16"/>
      <c r="M357" s="16"/>
      <c r="N357" s="16"/>
      <c r="O357" s="16"/>
      <c r="P357" s="16"/>
      <c r="Q357" s="16"/>
      <c r="R357" s="16"/>
      <c r="T357" s="112"/>
    </row>
    <row r="358" spans="1:20" x14ac:dyDescent="0.25">
      <c r="A358" s="111"/>
      <c r="B358" s="16"/>
      <c r="C358" s="16"/>
      <c r="D358" s="16"/>
      <c r="E358" s="16"/>
      <c r="F358" s="16"/>
      <c r="G358" s="16"/>
      <c r="H358" s="16"/>
      <c r="I358" s="16"/>
      <c r="J358" s="16"/>
      <c r="K358" s="16"/>
      <c r="L358" s="16"/>
      <c r="M358" s="16"/>
      <c r="N358" s="16"/>
      <c r="O358" s="16"/>
      <c r="P358" s="16"/>
      <c r="Q358" s="16"/>
      <c r="R358" s="16"/>
      <c r="T358" s="112"/>
    </row>
    <row r="359" spans="1:20" x14ac:dyDescent="0.25">
      <c r="A359" s="111"/>
      <c r="B359" s="16"/>
      <c r="C359" s="16"/>
      <c r="D359" s="16"/>
      <c r="E359" s="16"/>
      <c r="F359" s="16"/>
      <c r="G359" s="16"/>
      <c r="H359" s="16"/>
      <c r="I359" s="16"/>
      <c r="J359" s="16"/>
      <c r="K359" s="16"/>
      <c r="L359" s="16"/>
      <c r="M359" s="16"/>
      <c r="N359" s="16"/>
      <c r="O359" s="16"/>
      <c r="P359" s="16"/>
      <c r="Q359" s="16"/>
      <c r="R359" s="16"/>
      <c r="T359" s="112"/>
    </row>
    <row r="360" spans="1:20" x14ac:dyDescent="0.25">
      <c r="A360" s="111"/>
      <c r="B360" s="16"/>
      <c r="C360" s="16"/>
      <c r="D360" s="16"/>
      <c r="E360" s="16"/>
      <c r="F360" s="16"/>
      <c r="G360" s="16"/>
      <c r="H360" s="16"/>
      <c r="I360" s="16"/>
      <c r="J360" s="16"/>
      <c r="K360" s="16"/>
      <c r="L360" s="16"/>
      <c r="M360" s="16"/>
      <c r="N360" s="16"/>
      <c r="O360" s="16"/>
      <c r="P360" s="16"/>
      <c r="Q360" s="16"/>
      <c r="R360" s="16"/>
    </row>
    <row r="361" spans="1:20" x14ac:dyDescent="0.25">
      <c r="A361" s="111"/>
      <c r="B361" s="16"/>
      <c r="C361" s="16"/>
      <c r="D361" s="16"/>
      <c r="E361" s="16"/>
      <c r="F361" s="16"/>
      <c r="G361" s="16"/>
      <c r="H361" s="16"/>
      <c r="I361" s="16"/>
      <c r="J361" s="16"/>
      <c r="K361" s="16"/>
      <c r="L361" s="16"/>
      <c r="M361" s="16"/>
      <c r="N361" s="16"/>
      <c r="O361" s="16"/>
      <c r="P361" s="16"/>
      <c r="Q361" s="16"/>
      <c r="R361" s="16"/>
    </row>
    <row r="362" spans="1:20" x14ac:dyDescent="0.25">
      <c r="A362" s="111"/>
      <c r="B362" s="16"/>
      <c r="C362" s="16"/>
      <c r="D362" s="16"/>
      <c r="E362" s="16"/>
      <c r="F362" s="16"/>
      <c r="G362" s="16"/>
      <c r="H362" s="16"/>
      <c r="I362" s="16"/>
      <c r="J362" s="16"/>
      <c r="K362" s="16"/>
      <c r="L362" s="16"/>
      <c r="M362" s="16"/>
      <c r="N362" s="16"/>
      <c r="O362" s="16"/>
      <c r="P362" s="16"/>
      <c r="Q362" s="16"/>
      <c r="R362" s="16"/>
    </row>
    <row r="363" spans="1:20" x14ac:dyDescent="0.25">
      <c r="A363" s="111"/>
      <c r="B363" s="16"/>
      <c r="C363" s="16"/>
      <c r="D363" s="16"/>
      <c r="E363" s="16"/>
      <c r="F363" s="16"/>
      <c r="G363" s="16"/>
      <c r="H363" s="16"/>
      <c r="I363" s="16"/>
      <c r="J363" s="16"/>
      <c r="K363" s="16"/>
      <c r="L363" s="16"/>
      <c r="M363" s="16"/>
      <c r="N363" s="16"/>
      <c r="O363" s="16"/>
      <c r="P363" s="16"/>
      <c r="Q363" s="16"/>
      <c r="R363" s="16"/>
    </row>
    <row r="364" spans="1:20" x14ac:dyDescent="0.25">
      <c r="A364" s="111"/>
      <c r="B364" s="16"/>
      <c r="C364" s="16"/>
      <c r="D364" s="16"/>
      <c r="E364" s="16"/>
      <c r="F364" s="16"/>
      <c r="G364" s="16"/>
      <c r="H364" s="16"/>
      <c r="I364" s="16"/>
      <c r="J364" s="16"/>
      <c r="K364" s="16"/>
      <c r="L364" s="16"/>
      <c r="M364" s="16"/>
      <c r="N364" s="16"/>
      <c r="O364" s="16"/>
      <c r="P364" s="16"/>
      <c r="Q364" s="16"/>
      <c r="R364" s="16"/>
    </row>
    <row r="365" spans="1:20" x14ac:dyDescent="0.25">
      <c r="A365" s="111"/>
      <c r="B365" s="16"/>
      <c r="C365" s="16"/>
      <c r="D365" s="16"/>
      <c r="E365" s="16"/>
      <c r="F365" s="16"/>
      <c r="G365" s="16"/>
      <c r="H365" s="16"/>
      <c r="I365" s="16"/>
      <c r="J365" s="16"/>
      <c r="K365" s="16"/>
      <c r="L365" s="16"/>
      <c r="M365" s="16"/>
      <c r="N365" s="16"/>
      <c r="O365" s="16"/>
      <c r="P365" s="16"/>
      <c r="Q365" s="16"/>
      <c r="R365" s="16"/>
    </row>
    <row r="366" spans="1:20" x14ac:dyDescent="0.25">
      <c r="A366" s="111"/>
      <c r="B366" s="16"/>
      <c r="C366" s="16"/>
      <c r="D366" s="16"/>
      <c r="E366" s="16"/>
      <c r="F366" s="16"/>
      <c r="G366" s="16"/>
      <c r="H366" s="16"/>
      <c r="I366" s="16"/>
      <c r="J366" s="16"/>
      <c r="K366" s="16"/>
      <c r="L366" s="16"/>
      <c r="M366" s="16"/>
      <c r="N366" s="16"/>
      <c r="O366" s="16"/>
      <c r="P366" s="16"/>
      <c r="Q366" s="16"/>
      <c r="R366" s="16"/>
    </row>
    <row r="367" spans="1:20" x14ac:dyDescent="0.25">
      <c r="A367" s="111"/>
      <c r="B367" s="16"/>
      <c r="C367" s="16"/>
      <c r="D367" s="16"/>
      <c r="E367" s="16"/>
      <c r="F367" s="16"/>
      <c r="G367" s="16"/>
      <c r="H367" s="16"/>
      <c r="I367" s="16"/>
      <c r="J367" s="16"/>
      <c r="K367" s="16"/>
      <c r="L367" s="16"/>
      <c r="M367" s="16"/>
      <c r="N367" s="16"/>
      <c r="O367" s="16"/>
      <c r="P367" s="16"/>
      <c r="Q367" s="16"/>
      <c r="R367" s="16"/>
    </row>
    <row r="368" spans="1:20" x14ac:dyDescent="0.25">
      <c r="A368" s="111"/>
      <c r="B368" s="16"/>
      <c r="C368" s="16"/>
      <c r="D368" s="16"/>
      <c r="E368" s="16"/>
      <c r="F368" s="16"/>
      <c r="G368" s="16"/>
      <c r="H368" s="16"/>
      <c r="I368" s="16"/>
      <c r="J368" s="16"/>
      <c r="K368" s="16"/>
      <c r="L368" s="16"/>
      <c r="M368" s="16"/>
      <c r="N368" s="16"/>
      <c r="O368" s="16"/>
      <c r="P368" s="16"/>
      <c r="Q368" s="16"/>
      <c r="R368" s="16"/>
    </row>
    <row r="369" spans="1:18" x14ac:dyDescent="0.25">
      <c r="A369" s="111"/>
      <c r="B369" s="16"/>
      <c r="C369" s="16"/>
      <c r="D369" s="16"/>
      <c r="E369" s="16"/>
      <c r="F369" s="16"/>
      <c r="G369" s="16"/>
      <c r="H369" s="16"/>
      <c r="I369" s="16"/>
      <c r="J369" s="16"/>
      <c r="K369" s="16"/>
      <c r="L369" s="16"/>
      <c r="M369" s="16"/>
      <c r="N369" s="16"/>
      <c r="O369" s="16"/>
      <c r="P369" s="16"/>
      <c r="Q369" s="16"/>
      <c r="R369" s="16"/>
    </row>
    <row r="370" spans="1:18" x14ac:dyDescent="0.25">
      <c r="A370" s="111"/>
      <c r="B370" s="16"/>
      <c r="C370" s="16"/>
      <c r="D370" s="16"/>
      <c r="E370" s="16"/>
      <c r="F370" s="16"/>
      <c r="G370" s="16"/>
      <c r="H370" s="16"/>
      <c r="I370" s="16"/>
      <c r="J370" s="16"/>
      <c r="K370" s="16"/>
      <c r="L370" s="16"/>
      <c r="M370" s="16"/>
      <c r="N370" s="16"/>
      <c r="O370" s="16"/>
      <c r="P370" s="16"/>
      <c r="Q370" s="16"/>
      <c r="R370" s="16"/>
    </row>
    <row r="371" spans="1:18" x14ac:dyDescent="0.25">
      <c r="A371" s="111"/>
      <c r="B371" s="16"/>
      <c r="C371" s="16"/>
      <c r="D371" s="16"/>
      <c r="E371" s="16"/>
      <c r="F371" s="16"/>
      <c r="G371" s="16"/>
      <c r="H371" s="16"/>
      <c r="I371" s="16"/>
      <c r="J371" s="16"/>
      <c r="K371" s="16"/>
      <c r="L371" s="16"/>
      <c r="M371" s="16"/>
      <c r="N371" s="16"/>
      <c r="O371" s="16"/>
      <c r="P371" s="16"/>
      <c r="Q371" s="16"/>
      <c r="R371" s="16"/>
    </row>
    <row r="372" spans="1:18" x14ac:dyDescent="0.25">
      <c r="A372" s="111"/>
      <c r="B372" s="16"/>
      <c r="C372" s="16"/>
      <c r="D372" s="16"/>
      <c r="E372" s="16"/>
      <c r="F372" s="16"/>
      <c r="G372" s="16"/>
      <c r="H372" s="16"/>
      <c r="I372" s="16"/>
      <c r="J372" s="16"/>
      <c r="K372" s="16"/>
      <c r="L372" s="16"/>
      <c r="M372" s="16"/>
      <c r="N372" s="16"/>
      <c r="O372" s="16"/>
      <c r="P372" s="16"/>
      <c r="Q372" s="16"/>
      <c r="R372" s="16"/>
    </row>
    <row r="373" spans="1:18" x14ac:dyDescent="0.25">
      <c r="A373" s="111"/>
      <c r="B373" s="16"/>
      <c r="C373" s="16"/>
      <c r="D373" s="16"/>
      <c r="E373" s="16"/>
      <c r="F373" s="16"/>
      <c r="G373" s="16"/>
      <c r="H373" s="16"/>
      <c r="I373" s="16"/>
      <c r="J373" s="16"/>
      <c r="K373" s="16"/>
      <c r="L373" s="16"/>
      <c r="M373" s="16"/>
      <c r="N373" s="16"/>
      <c r="O373" s="16"/>
      <c r="P373" s="16"/>
      <c r="Q373" s="16"/>
      <c r="R373" s="16"/>
    </row>
    <row r="374" spans="1:18" x14ac:dyDescent="0.25">
      <c r="A374" s="111"/>
      <c r="B374" s="16"/>
      <c r="C374" s="16"/>
      <c r="D374" s="16"/>
      <c r="E374" s="16"/>
      <c r="F374" s="16"/>
      <c r="G374" s="16"/>
      <c r="H374" s="16"/>
      <c r="I374" s="16"/>
      <c r="J374" s="16"/>
      <c r="K374" s="16"/>
      <c r="L374" s="16"/>
      <c r="M374" s="16"/>
      <c r="N374" s="16"/>
      <c r="O374" s="16"/>
      <c r="P374" s="16"/>
      <c r="Q374" s="16"/>
      <c r="R374" s="16"/>
    </row>
    <row r="375" spans="1:18" x14ac:dyDescent="0.25">
      <c r="A375" s="111"/>
      <c r="B375" s="16"/>
      <c r="C375" s="16"/>
      <c r="D375" s="16"/>
      <c r="E375" s="16"/>
      <c r="F375" s="16"/>
      <c r="G375" s="16"/>
      <c r="H375" s="16"/>
      <c r="I375" s="16"/>
      <c r="J375" s="16"/>
      <c r="K375" s="16"/>
      <c r="L375" s="16"/>
      <c r="M375" s="16"/>
      <c r="N375" s="16"/>
      <c r="O375" s="16"/>
      <c r="P375" s="16"/>
      <c r="Q375" s="16"/>
      <c r="R375" s="16"/>
    </row>
    <row r="376" spans="1:18" x14ac:dyDescent="0.25">
      <c r="A376" s="111"/>
      <c r="B376" s="16"/>
      <c r="C376" s="16"/>
      <c r="D376" s="16"/>
      <c r="E376" s="16"/>
      <c r="F376" s="16"/>
      <c r="G376" s="16"/>
      <c r="H376" s="16"/>
      <c r="I376" s="16"/>
      <c r="J376" s="16"/>
      <c r="K376" s="16"/>
      <c r="L376" s="16"/>
      <c r="M376" s="16"/>
      <c r="N376" s="16"/>
      <c r="O376" s="16"/>
      <c r="P376" s="16"/>
      <c r="Q376" s="16"/>
      <c r="R376" s="16"/>
    </row>
    <row r="377" spans="1:18" x14ac:dyDescent="0.25">
      <c r="A377" s="111"/>
      <c r="B377" s="16"/>
      <c r="C377" s="16"/>
      <c r="D377" s="16"/>
      <c r="E377" s="16"/>
      <c r="F377" s="16"/>
      <c r="G377" s="16"/>
      <c r="H377" s="16"/>
      <c r="I377" s="16"/>
      <c r="J377" s="16"/>
      <c r="K377" s="16"/>
      <c r="L377" s="16"/>
      <c r="M377" s="16"/>
      <c r="N377" s="16"/>
      <c r="O377" s="16"/>
      <c r="P377" s="16"/>
      <c r="Q377" s="16"/>
      <c r="R377" s="16"/>
    </row>
    <row r="378" spans="1:18" x14ac:dyDescent="0.25">
      <c r="A378" s="111"/>
      <c r="B378" s="16"/>
      <c r="C378" s="16"/>
      <c r="D378" s="16"/>
      <c r="E378" s="16"/>
      <c r="F378" s="16"/>
      <c r="G378" s="16"/>
      <c r="H378" s="16"/>
      <c r="I378" s="16"/>
      <c r="J378" s="16"/>
      <c r="K378" s="16"/>
      <c r="L378" s="16"/>
      <c r="M378" s="16"/>
      <c r="N378" s="16"/>
      <c r="O378" s="16"/>
      <c r="P378" s="16"/>
      <c r="Q378" s="16"/>
      <c r="R378" s="16"/>
    </row>
    <row r="379" spans="1:18" x14ac:dyDescent="0.25">
      <c r="A379" s="111"/>
      <c r="B379" s="16"/>
      <c r="C379" s="16"/>
      <c r="D379" s="16"/>
      <c r="E379" s="16"/>
      <c r="F379" s="16"/>
      <c r="G379" s="16"/>
      <c r="H379" s="16"/>
      <c r="I379" s="16"/>
      <c r="J379" s="16"/>
      <c r="K379" s="16"/>
      <c r="L379" s="16"/>
      <c r="M379" s="16"/>
      <c r="N379" s="16"/>
      <c r="O379" s="16"/>
      <c r="P379" s="16"/>
      <c r="Q379" s="16"/>
      <c r="R379" s="16"/>
    </row>
    <row r="380" spans="1:18" x14ac:dyDescent="0.25">
      <c r="A380" s="111"/>
      <c r="B380" s="16"/>
      <c r="C380" s="16"/>
      <c r="D380" s="16"/>
      <c r="E380" s="16"/>
      <c r="F380" s="16"/>
      <c r="G380" s="16"/>
      <c r="H380" s="16"/>
      <c r="I380" s="16"/>
      <c r="J380" s="16"/>
      <c r="K380" s="16"/>
      <c r="L380" s="16"/>
      <c r="M380" s="16"/>
      <c r="N380" s="16"/>
      <c r="O380" s="16"/>
      <c r="P380" s="16"/>
      <c r="Q380" s="16"/>
      <c r="R380" s="16"/>
    </row>
    <row r="381" spans="1:18" x14ac:dyDescent="0.25">
      <c r="A381" s="111"/>
      <c r="B381" s="16"/>
      <c r="C381" s="16"/>
      <c r="D381" s="16"/>
      <c r="E381" s="16"/>
      <c r="F381" s="16"/>
      <c r="G381" s="16"/>
      <c r="H381" s="16"/>
      <c r="I381" s="16"/>
      <c r="J381" s="16"/>
      <c r="K381" s="16"/>
      <c r="L381" s="16"/>
      <c r="M381" s="16"/>
      <c r="N381" s="16"/>
      <c r="O381" s="16"/>
      <c r="P381" s="16"/>
      <c r="Q381" s="16"/>
      <c r="R381" s="16"/>
    </row>
    <row r="382" spans="1:18" x14ac:dyDescent="0.25">
      <c r="A382" s="111"/>
      <c r="B382" s="16"/>
      <c r="C382" s="16"/>
      <c r="D382" s="16"/>
      <c r="E382" s="16"/>
      <c r="F382" s="16"/>
      <c r="G382" s="16"/>
      <c r="H382" s="16"/>
      <c r="I382" s="16"/>
      <c r="J382" s="16"/>
      <c r="K382" s="16"/>
      <c r="L382" s="16"/>
      <c r="M382" s="16"/>
      <c r="N382" s="16"/>
      <c r="O382" s="16"/>
      <c r="P382" s="16"/>
      <c r="Q382" s="16"/>
      <c r="R382" s="16"/>
    </row>
    <row r="383" spans="1:18" x14ac:dyDescent="0.25">
      <c r="A383" s="111"/>
      <c r="B383" s="16"/>
      <c r="C383" s="16"/>
      <c r="D383" s="16"/>
      <c r="E383" s="16"/>
      <c r="F383" s="16"/>
      <c r="G383" s="16"/>
      <c r="H383" s="16"/>
      <c r="I383" s="16"/>
      <c r="J383" s="16"/>
      <c r="K383" s="16"/>
      <c r="L383" s="16"/>
      <c r="M383" s="16"/>
      <c r="N383" s="16"/>
      <c r="O383" s="16"/>
      <c r="P383" s="16"/>
      <c r="Q383" s="16"/>
      <c r="R383" s="16"/>
    </row>
    <row r="384" spans="1:18" x14ac:dyDescent="0.25">
      <c r="A384" s="111"/>
      <c r="B384" s="16"/>
      <c r="C384" s="16"/>
      <c r="D384" s="16"/>
      <c r="E384" s="16"/>
      <c r="F384" s="16"/>
      <c r="G384" s="16"/>
      <c r="H384" s="16"/>
      <c r="I384" s="16"/>
      <c r="J384" s="16"/>
      <c r="K384" s="16"/>
      <c r="L384" s="16"/>
      <c r="M384" s="16"/>
      <c r="N384" s="16"/>
      <c r="O384" s="16"/>
      <c r="P384" s="16"/>
      <c r="Q384" s="16"/>
      <c r="R384" s="16"/>
    </row>
    <row r="385" spans="1:18" x14ac:dyDescent="0.25">
      <c r="A385" s="111"/>
      <c r="B385" s="16"/>
      <c r="C385" s="16"/>
      <c r="D385" s="16"/>
      <c r="E385" s="16"/>
      <c r="F385" s="16"/>
      <c r="G385" s="16"/>
      <c r="H385" s="16"/>
      <c r="I385" s="16"/>
      <c r="J385" s="16"/>
      <c r="K385" s="16"/>
      <c r="L385" s="16"/>
      <c r="M385" s="16"/>
      <c r="N385" s="16"/>
      <c r="O385" s="16"/>
      <c r="P385" s="16"/>
      <c r="Q385" s="16"/>
      <c r="R385" s="16"/>
    </row>
    <row r="386" spans="1:18" x14ac:dyDescent="0.25">
      <c r="A386" s="111"/>
      <c r="B386" s="16"/>
      <c r="C386" s="16"/>
      <c r="D386" s="16"/>
      <c r="E386" s="16"/>
      <c r="F386" s="16"/>
      <c r="G386" s="16"/>
      <c r="H386" s="16"/>
      <c r="I386" s="16"/>
      <c r="J386" s="16"/>
      <c r="K386" s="16"/>
      <c r="L386" s="16"/>
      <c r="M386" s="16"/>
      <c r="N386" s="16"/>
      <c r="O386" s="16"/>
      <c r="P386" s="16"/>
      <c r="Q386" s="16"/>
      <c r="R386" s="16"/>
    </row>
    <row r="387" spans="1:18" x14ac:dyDescent="0.25">
      <c r="A387" s="111"/>
      <c r="B387" s="16"/>
      <c r="C387" s="16"/>
      <c r="D387" s="16"/>
      <c r="E387" s="16"/>
      <c r="F387" s="16"/>
      <c r="G387" s="16"/>
      <c r="H387" s="16"/>
      <c r="I387" s="16"/>
      <c r="J387" s="16"/>
      <c r="K387" s="16"/>
      <c r="L387" s="16"/>
      <c r="M387" s="16"/>
      <c r="N387" s="16"/>
      <c r="O387" s="16"/>
      <c r="P387" s="16"/>
      <c r="Q387" s="16"/>
      <c r="R387" s="16"/>
    </row>
    <row r="388" spans="1:18" x14ac:dyDescent="0.25">
      <c r="A388" s="111"/>
      <c r="B388" s="16"/>
      <c r="C388" s="16"/>
      <c r="D388" s="16"/>
      <c r="E388" s="16"/>
      <c r="F388" s="16"/>
      <c r="G388" s="16"/>
      <c r="H388" s="16"/>
      <c r="I388" s="16"/>
      <c r="J388" s="16"/>
      <c r="K388" s="16"/>
      <c r="L388" s="16"/>
      <c r="M388" s="16"/>
      <c r="N388" s="16"/>
      <c r="O388" s="16"/>
      <c r="P388" s="16"/>
      <c r="Q388" s="16"/>
      <c r="R388" s="16"/>
    </row>
    <row r="389" spans="1:18" x14ac:dyDescent="0.25">
      <c r="A389" s="111"/>
      <c r="B389" s="16"/>
      <c r="C389" s="16"/>
      <c r="D389" s="16"/>
      <c r="E389" s="16"/>
      <c r="F389" s="16"/>
      <c r="G389" s="16"/>
      <c r="H389" s="16"/>
      <c r="I389" s="16"/>
      <c r="J389" s="16"/>
      <c r="K389" s="16"/>
      <c r="L389" s="16"/>
      <c r="M389" s="16"/>
      <c r="N389" s="16"/>
      <c r="O389" s="16"/>
      <c r="P389" s="16"/>
      <c r="Q389" s="16"/>
      <c r="R389" s="16"/>
    </row>
    <row r="390" spans="1:18" x14ac:dyDescent="0.25">
      <c r="A390" s="111"/>
      <c r="B390" s="16"/>
      <c r="C390" s="16"/>
      <c r="D390" s="16"/>
      <c r="E390" s="16"/>
      <c r="F390" s="16"/>
      <c r="G390" s="16"/>
      <c r="H390" s="16"/>
      <c r="I390" s="16"/>
      <c r="J390" s="16"/>
      <c r="K390" s="16"/>
      <c r="L390" s="16"/>
      <c r="M390" s="16"/>
      <c r="N390" s="16"/>
      <c r="O390" s="16"/>
      <c r="P390" s="16"/>
      <c r="Q390" s="16"/>
      <c r="R390" s="16"/>
    </row>
    <row r="391" spans="1:18" x14ac:dyDescent="0.25">
      <c r="A391" s="111"/>
      <c r="B391" s="16"/>
      <c r="C391" s="16"/>
      <c r="D391" s="16"/>
      <c r="E391" s="16"/>
      <c r="F391" s="16"/>
      <c r="G391" s="16"/>
      <c r="H391" s="16"/>
      <c r="I391" s="16"/>
      <c r="J391" s="16"/>
      <c r="K391" s="16"/>
      <c r="L391" s="16"/>
      <c r="M391" s="16"/>
      <c r="N391" s="16"/>
      <c r="O391" s="16"/>
      <c r="P391" s="16"/>
      <c r="Q391" s="16"/>
      <c r="R391" s="16"/>
    </row>
    <row r="392" spans="1:18" x14ac:dyDescent="0.25">
      <c r="A392" s="111"/>
      <c r="B392" s="16"/>
      <c r="C392" s="16"/>
      <c r="D392" s="16"/>
      <c r="E392" s="16"/>
      <c r="F392" s="16"/>
      <c r="G392" s="16"/>
      <c r="H392" s="16"/>
      <c r="I392" s="16"/>
      <c r="J392" s="16"/>
      <c r="K392" s="16"/>
      <c r="L392" s="16"/>
      <c r="M392" s="16"/>
      <c r="N392" s="16"/>
      <c r="O392" s="16"/>
      <c r="P392" s="16"/>
      <c r="Q392" s="16"/>
      <c r="R392" s="16"/>
    </row>
    <row r="393" spans="1:18" x14ac:dyDescent="0.25">
      <c r="A393" s="111"/>
      <c r="B393" s="16"/>
      <c r="C393" s="16"/>
      <c r="D393" s="16"/>
      <c r="E393" s="16"/>
      <c r="F393" s="16"/>
      <c r="G393" s="16"/>
      <c r="H393" s="16"/>
      <c r="I393" s="16"/>
      <c r="J393" s="16"/>
      <c r="K393" s="16"/>
      <c r="L393" s="16"/>
      <c r="M393" s="16"/>
      <c r="N393" s="16"/>
      <c r="O393" s="16"/>
      <c r="P393" s="16"/>
      <c r="Q393" s="16"/>
      <c r="R393" s="16"/>
    </row>
    <row r="394" spans="1:18" x14ac:dyDescent="0.25">
      <c r="A394" s="111"/>
      <c r="B394" s="16"/>
      <c r="C394" s="16"/>
      <c r="D394" s="16"/>
      <c r="E394" s="16"/>
      <c r="F394" s="16"/>
      <c r="G394" s="16"/>
      <c r="H394" s="16"/>
      <c r="I394" s="16"/>
      <c r="J394" s="16"/>
      <c r="K394" s="16"/>
      <c r="L394" s="16"/>
      <c r="M394" s="16"/>
      <c r="N394" s="16"/>
      <c r="O394" s="16"/>
      <c r="P394" s="16"/>
      <c r="Q394" s="16"/>
      <c r="R394" s="16"/>
    </row>
    <row r="395" spans="1:18" x14ac:dyDescent="0.25">
      <c r="A395" s="111"/>
      <c r="B395" s="16"/>
      <c r="C395" s="16"/>
      <c r="D395" s="16"/>
      <c r="E395" s="16"/>
      <c r="F395" s="16"/>
      <c r="G395" s="16"/>
      <c r="H395" s="16"/>
      <c r="I395" s="16"/>
      <c r="J395" s="16"/>
      <c r="K395" s="16"/>
      <c r="L395" s="16"/>
      <c r="M395" s="16"/>
      <c r="N395" s="16"/>
      <c r="O395" s="16"/>
      <c r="P395" s="16"/>
      <c r="Q395" s="16"/>
      <c r="R395" s="16"/>
    </row>
    <row r="396" spans="1:18" x14ac:dyDescent="0.25">
      <c r="A396" s="111"/>
      <c r="B396" s="16"/>
      <c r="C396" s="16"/>
      <c r="D396" s="16"/>
      <c r="E396" s="16"/>
      <c r="F396" s="16"/>
      <c r="G396" s="16"/>
      <c r="H396" s="16"/>
      <c r="I396" s="16"/>
      <c r="J396" s="16"/>
      <c r="K396" s="16"/>
      <c r="L396" s="16"/>
      <c r="M396" s="16"/>
      <c r="N396" s="16"/>
      <c r="O396" s="16"/>
      <c r="P396" s="16"/>
      <c r="Q396" s="16"/>
      <c r="R396" s="16"/>
    </row>
    <row r="397" spans="1:18" x14ac:dyDescent="0.25">
      <c r="A397" s="111"/>
      <c r="B397" s="16"/>
      <c r="C397" s="16"/>
      <c r="D397" s="16"/>
      <c r="E397" s="16"/>
      <c r="F397" s="16"/>
      <c r="G397" s="16"/>
      <c r="H397" s="16"/>
      <c r="I397" s="16"/>
      <c r="J397" s="16"/>
      <c r="K397" s="16"/>
      <c r="L397" s="16"/>
      <c r="M397" s="16"/>
      <c r="N397" s="16"/>
      <c r="O397" s="16"/>
      <c r="P397" s="16"/>
      <c r="Q397" s="16"/>
      <c r="R397" s="16"/>
    </row>
    <row r="398" spans="1:18" x14ac:dyDescent="0.25">
      <c r="A398" s="111"/>
      <c r="B398" s="16"/>
      <c r="C398" s="16"/>
      <c r="D398" s="16"/>
      <c r="E398" s="16"/>
      <c r="F398" s="16"/>
      <c r="G398" s="16"/>
      <c r="H398" s="16"/>
      <c r="I398" s="16"/>
      <c r="J398" s="16"/>
      <c r="K398" s="16"/>
      <c r="L398" s="16"/>
      <c r="M398" s="16"/>
      <c r="N398" s="16"/>
      <c r="O398" s="16"/>
      <c r="P398" s="16"/>
      <c r="Q398" s="16"/>
      <c r="R398" s="16"/>
    </row>
    <row r="399" spans="1:18" x14ac:dyDescent="0.25">
      <c r="A399" s="111"/>
      <c r="B399" s="16"/>
      <c r="C399" s="16"/>
      <c r="D399" s="16"/>
      <c r="E399" s="16"/>
      <c r="F399" s="16"/>
      <c r="G399" s="16"/>
      <c r="H399" s="16"/>
      <c r="I399" s="16"/>
      <c r="J399" s="16"/>
      <c r="K399" s="16"/>
      <c r="L399" s="16"/>
      <c r="M399" s="16"/>
      <c r="N399" s="16"/>
      <c r="O399" s="16"/>
      <c r="P399" s="16"/>
      <c r="Q399" s="16"/>
      <c r="R399" s="16"/>
    </row>
    <row r="400" spans="1:18" x14ac:dyDescent="0.25">
      <c r="A400" s="111"/>
      <c r="B400" s="16"/>
      <c r="C400" s="16"/>
      <c r="D400" s="16"/>
      <c r="E400" s="16"/>
      <c r="F400" s="16"/>
      <c r="G400" s="16"/>
      <c r="H400" s="16"/>
      <c r="I400" s="16"/>
      <c r="J400" s="16"/>
      <c r="K400" s="16"/>
      <c r="L400" s="16"/>
      <c r="M400" s="16"/>
      <c r="N400" s="16"/>
      <c r="O400" s="16"/>
      <c r="P400" s="16"/>
      <c r="Q400" s="16"/>
      <c r="R400" s="16"/>
    </row>
    <row r="401" spans="1:20" x14ac:dyDescent="0.25">
      <c r="A401" s="111"/>
      <c r="B401" s="16"/>
      <c r="C401" s="16"/>
      <c r="D401" s="16"/>
      <c r="E401" s="16"/>
      <c r="F401" s="16"/>
      <c r="G401" s="16"/>
      <c r="H401" s="16"/>
      <c r="I401" s="16"/>
      <c r="J401" s="16"/>
      <c r="K401" s="16"/>
      <c r="L401" s="16"/>
      <c r="M401" s="16"/>
      <c r="N401" s="16"/>
      <c r="O401" s="16"/>
      <c r="P401" s="16"/>
      <c r="Q401" s="16"/>
      <c r="R401" s="16"/>
    </row>
    <row r="402" spans="1:20" x14ac:dyDescent="0.25">
      <c r="A402" s="115"/>
      <c r="B402" s="116"/>
      <c r="C402" s="116"/>
      <c r="D402" s="116"/>
      <c r="E402" s="116"/>
      <c r="F402" s="116"/>
      <c r="G402" s="116"/>
      <c r="H402" s="116"/>
      <c r="I402" s="116"/>
      <c r="J402" s="116"/>
      <c r="K402" s="116"/>
      <c r="L402" s="116"/>
      <c r="M402" s="116"/>
      <c r="N402" s="116"/>
      <c r="O402" s="116"/>
      <c r="P402" s="116"/>
      <c r="Q402" s="16"/>
      <c r="R402" s="16"/>
    </row>
    <row r="403" spans="1:20" x14ac:dyDescent="0.25">
      <c r="A403" s="117"/>
      <c r="B403" s="16"/>
      <c r="C403" s="16"/>
      <c r="D403" s="16"/>
      <c r="E403" s="16"/>
      <c r="F403" s="16"/>
      <c r="G403" s="16"/>
      <c r="H403" s="16"/>
      <c r="I403" s="16"/>
      <c r="J403" s="16"/>
      <c r="K403" s="16"/>
      <c r="L403" s="16"/>
      <c r="M403" s="16"/>
      <c r="N403" s="16"/>
      <c r="O403" s="16"/>
      <c r="P403" s="16"/>
      <c r="Q403" s="16"/>
      <c r="R403" s="16"/>
    </row>
    <row r="404" spans="1:20" x14ac:dyDescent="0.25">
      <c r="A404" s="117"/>
      <c r="B404" s="16"/>
      <c r="C404" s="16"/>
      <c r="D404" s="16"/>
      <c r="E404" s="16"/>
      <c r="F404" s="16"/>
      <c r="G404" s="16"/>
      <c r="H404" s="16"/>
      <c r="I404" s="16"/>
      <c r="J404" s="16"/>
      <c r="K404" s="16"/>
      <c r="L404" s="16"/>
      <c r="M404" s="16"/>
      <c r="N404" s="16"/>
      <c r="O404" s="16"/>
      <c r="P404" s="16"/>
      <c r="Q404" s="16"/>
      <c r="R404" s="16"/>
    </row>
    <row r="405" spans="1:20" x14ac:dyDescent="0.25">
      <c r="A405" s="117"/>
      <c r="B405" s="16"/>
      <c r="C405" s="16"/>
      <c r="D405" s="16"/>
      <c r="E405" s="16"/>
      <c r="F405" s="16"/>
      <c r="G405" s="16"/>
      <c r="H405" s="16"/>
      <c r="I405" s="16"/>
      <c r="J405" s="16"/>
      <c r="K405" s="16"/>
      <c r="L405" s="16"/>
      <c r="M405" s="16"/>
      <c r="N405" s="16"/>
      <c r="O405" s="16"/>
      <c r="P405" s="16"/>
      <c r="Q405" s="16"/>
      <c r="R405" s="16"/>
    </row>
    <row r="406" spans="1:20" x14ac:dyDescent="0.25">
      <c r="A406" s="117"/>
      <c r="B406" s="16"/>
      <c r="C406" s="16"/>
      <c r="D406" s="16"/>
      <c r="E406" s="16"/>
      <c r="F406" s="16"/>
      <c r="G406" s="16"/>
      <c r="H406" s="16"/>
      <c r="I406" s="16"/>
      <c r="J406" s="16"/>
      <c r="K406" s="16"/>
      <c r="L406" s="16"/>
      <c r="M406" s="16"/>
      <c r="N406" s="16"/>
      <c r="O406" s="16"/>
      <c r="P406" s="16"/>
      <c r="Q406" s="16"/>
      <c r="R406" s="16"/>
    </row>
    <row r="407" spans="1:20" x14ac:dyDescent="0.25">
      <c r="A407" s="117"/>
      <c r="B407" s="16"/>
      <c r="C407" s="16"/>
      <c r="D407" s="16"/>
      <c r="E407" s="16"/>
      <c r="F407" s="16"/>
      <c r="G407" s="16"/>
      <c r="H407" s="16"/>
      <c r="I407" s="16"/>
      <c r="J407" s="16"/>
      <c r="K407" s="16"/>
      <c r="L407" s="16"/>
      <c r="M407" s="16"/>
      <c r="N407" s="16"/>
      <c r="O407" s="16"/>
      <c r="P407" s="16"/>
      <c r="Q407" s="16"/>
      <c r="R407" s="16"/>
    </row>
    <row r="408" spans="1:20" x14ac:dyDescent="0.25">
      <c r="A408" s="117"/>
      <c r="B408" s="16"/>
      <c r="C408" s="16"/>
      <c r="D408" s="16"/>
      <c r="E408" s="16"/>
      <c r="F408" s="16"/>
      <c r="G408" s="16"/>
      <c r="H408" s="16"/>
      <c r="I408" s="16"/>
      <c r="J408" s="16"/>
      <c r="K408" s="16"/>
      <c r="L408" s="16"/>
      <c r="M408" s="16"/>
      <c r="N408" s="16"/>
      <c r="O408" s="16"/>
      <c r="P408" s="16"/>
      <c r="Q408" s="16"/>
      <c r="R408" s="16"/>
    </row>
    <row r="409" spans="1:20" x14ac:dyDescent="0.25">
      <c r="A409" s="117"/>
      <c r="B409" s="16"/>
      <c r="C409" s="16"/>
      <c r="D409" s="16"/>
      <c r="E409" s="16"/>
      <c r="F409" s="16"/>
      <c r="G409" s="16"/>
      <c r="H409" s="16"/>
      <c r="I409" s="16"/>
      <c r="J409" s="16"/>
      <c r="K409" s="16"/>
      <c r="L409" s="16"/>
      <c r="M409" s="16"/>
      <c r="N409" s="16"/>
      <c r="O409" s="16"/>
      <c r="P409" s="16"/>
      <c r="Q409" s="16"/>
      <c r="R409" s="16"/>
    </row>
    <row r="410" spans="1:20" x14ac:dyDescent="0.25">
      <c r="T410" s="112"/>
    </row>
  </sheetData>
  <conditionalFormatting sqref="T37 S120:S122 S171:S175 S193:S203 S218:S222 B75:P78 S355:S359 B80:P409 S410 S40 B2:P73">
    <cfRule type="containsText" dxfId="45" priority="9" operator="containsText" text="Yes">
      <formula>NOT(ISERROR(SEARCH("Yes",B2)))</formula>
    </cfRule>
    <cfRule type="containsText" dxfId="44" priority="10" operator="containsText" text="No">
      <formula>NOT(ISERROR(SEARCH("No",B2)))</formula>
    </cfRule>
  </conditionalFormatting>
  <conditionalFormatting sqref="B79:P79">
    <cfRule type="containsText" dxfId="43" priority="7" operator="containsText" text="Yes">
      <formula>NOT(ISERROR(SEARCH("Yes",B79)))</formula>
    </cfRule>
    <cfRule type="containsText" dxfId="42" priority="8" operator="containsText" text="No">
      <formula>NOT(ISERROR(SEARCH("No",B79)))</formula>
    </cfRule>
  </conditionalFormatting>
  <conditionalFormatting sqref="S7:S23">
    <cfRule type="containsText" dxfId="41" priority="5" operator="containsText" text="Yes">
      <formula>NOT(ISERROR(SEARCH("Yes",S7)))</formula>
    </cfRule>
    <cfRule type="containsText" dxfId="40" priority="6" operator="containsText" text="No">
      <formula>NOT(ISERROR(SEARCH("No",S7)))</formula>
    </cfRule>
  </conditionalFormatting>
  <conditionalFormatting sqref="Q2:R2">
    <cfRule type="containsText" dxfId="39" priority="3" operator="containsText" text="Yes">
      <formula>NOT(ISERROR(SEARCH("Yes",Q2)))</formula>
    </cfRule>
    <cfRule type="containsText" dxfId="38" priority="4" operator="containsText" text="No">
      <formula>NOT(ISERROR(SEARCH("No",Q2)))</formula>
    </cfRule>
  </conditionalFormatting>
  <conditionalFormatting sqref="Q3:R409">
    <cfRule type="containsText" dxfId="37" priority="1" operator="containsText" text="Yes">
      <formula>NOT(ISERROR(SEARCH("Yes",Q3)))</formula>
    </cfRule>
    <cfRule type="containsText" dxfId="36" priority="2" operator="containsText" text="No">
      <formula>NOT(ISERROR(SEARCH("No",Q3)))</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4B572-3310-4354-ABA2-DCF530F5D8BF}">
  <dimension ref="A1:X37"/>
  <sheetViews>
    <sheetView workbookViewId="0">
      <selection activeCell="B8" sqref="B8"/>
    </sheetView>
  </sheetViews>
  <sheetFormatPr defaultRowHeight="15" x14ac:dyDescent="0.25"/>
  <cols>
    <col min="1" max="1" width="23.42578125" customWidth="1"/>
  </cols>
  <sheetData>
    <row r="1" spans="1:24" ht="16.5" thickBot="1" x14ac:dyDescent="0.3">
      <c r="A1" s="122" t="s">
        <v>131</v>
      </c>
      <c r="B1" s="123"/>
      <c r="C1" s="123"/>
      <c r="D1" s="123"/>
      <c r="E1" s="123"/>
      <c r="F1" s="123"/>
      <c r="G1" s="123"/>
      <c r="H1" s="123"/>
      <c r="I1" s="123"/>
      <c r="J1" s="123"/>
      <c r="K1" s="123"/>
      <c r="L1" s="123"/>
      <c r="M1" s="123"/>
      <c r="N1" s="123"/>
      <c r="O1" s="123"/>
      <c r="P1" s="123"/>
      <c r="Q1" s="123"/>
      <c r="R1" s="123"/>
      <c r="S1" s="123"/>
      <c r="T1" s="123"/>
      <c r="U1" s="123"/>
      <c r="V1" s="123"/>
      <c r="W1" s="123"/>
    </row>
    <row r="2" spans="1:24" x14ac:dyDescent="0.25">
      <c r="A2" s="123" t="s">
        <v>24</v>
      </c>
      <c r="B2" s="124" t="s">
        <v>132</v>
      </c>
      <c r="C2" s="125"/>
      <c r="D2" s="125"/>
      <c r="E2" s="125"/>
      <c r="F2" s="125"/>
      <c r="G2" s="125"/>
      <c r="H2" s="125"/>
      <c r="I2" s="125"/>
      <c r="J2" s="125"/>
      <c r="K2" s="125"/>
      <c r="L2" s="125"/>
      <c r="M2" s="125"/>
      <c r="N2" s="125"/>
      <c r="O2" s="125"/>
      <c r="P2" s="125"/>
      <c r="Q2" s="125"/>
      <c r="R2" s="125"/>
      <c r="S2" s="125"/>
      <c r="T2" s="125"/>
      <c r="U2" s="125"/>
      <c r="V2" s="125"/>
      <c r="W2" s="125"/>
      <c r="X2" s="31"/>
    </row>
    <row r="3" spans="1:24" x14ac:dyDescent="0.25">
      <c r="A3" s="123"/>
      <c r="B3" s="126" t="s">
        <v>133</v>
      </c>
      <c r="C3" s="127"/>
      <c r="D3" s="127"/>
      <c r="E3" s="127"/>
      <c r="F3" s="127"/>
      <c r="G3" s="127"/>
      <c r="H3" s="127"/>
      <c r="I3" s="127"/>
      <c r="J3" s="127"/>
      <c r="K3" s="127"/>
      <c r="L3" s="127"/>
      <c r="M3" s="127"/>
      <c r="N3" s="127"/>
      <c r="O3" s="127"/>
      <c r="P3" s="127"/>
      <c r="Q3" s="127"/>
      <c r="R3" s="127"/>
      <c r="S3" s="127"/>
      <c r="T3" s="127"/>
      <c r="U3" s="127"/>
      <c r="V3" s="127"/>
      <c r="W3" s="127"/>
      <c r="X3" s="34"/>
    </row>
    <row r="4" spans="1:24" x14ac:dyDescent="0.25">
      <c r="A4" s="123"/>
      <c r="B4" s="128" t="s">
        <v>134</v>
      </c>
      <c r="C4" s="127"/>
      <c r="D4" s="127"/>
      <c r="E4" s="127"/>
      <c r="F4" s="127"/>
      <c r="G4" s="127"/>
      <c r="H4" s="127"/>
      <c r="I4" s="127"/>
      <c r="J4" s="127"/>
      <c r="K4" s="127"/>
      <c r="L4" s="127"/>
      <c r="M4" s="127"/>
      <c r="N4" s="127"/>
      <c r="O4" s="127"/>
      <c r="P4" s="127"/>
      <c r="Q4" s="127"/>
      <c r="R4" s="127"/>
      <c r="S4" s="127"/>
      <c r="T4" s="127"/>
      <c r="U4" s="127"/>
      <c r="V4" s="127"/>
      <c r="W4" s="127"/>
      <c r="X4" s="34"/>
    </row>
    <row r="5" spans="1:24" ht="15.75" thickBot="1" x14ac:dyDescent="0.3">
      <c r="A5" s="123"/>
      <c r="B5" s="129" t="s">
        <v>135</v>
      </c>
      <c r="C5" s="130"/>
      <c r="D5" s="130"/>
      <c r="E5" s="130"/>
      <c r="F5" s="130"/>
      <c r="G5" s="130"/>
      <c r="H5" s="130"/>
      <c r="I5" s="130"/>
      <c r="J5" s="130"/>
      <c r="K5" s="130"/>
      <c r="L5" s="130"/>
      <c r="M5" s="130"/>
      <c r="N5" s="130"/>
      <c r="O5" s="130"/>
      <c r="P5" s="130"/>
      <c r="Q5" s="130"/>
      <c r="R5" s="130"/>
      <c r="S5" s="130"/>
      <c r="T5" s="130"/>
      <c r="U5" s="130"/>
      <c r="V5" s="130"/>
      <c r="W5" s="130"/>
      <c r="X5" s="37"/>
    </row>
    <row r="6" spans="1:24" ht="15.75" thickBot="1" x14ac:dyDescent="0.3"/>
    <row r="7" spans="1:24" x14ac:dyDescent="0.25">
      <c r="A7" s="131" t="s">
        <v>136</v>
      </c>
      <c r="B7" s="132">
        <v>1</v>
      </c>
      <c r="C7" s="132">
        <v>2</v>
      </c>
      <c r="D7" s="132">
        <v>3</v>
      </c>
      <c r="E7" s="132">
        <v>4</v>
      </c>
      <c r="F7" s="132">
        <v>5</v>
      </c>
      <c r="G7" s="132">
        <v>6</v>
      </c>
      <c r="H7" s="132">
        <v>7</v>
      </c>
      <c r="I7" s="132">
        <v>8</v>
      </c>
      <c r="J7" s="132">
        <v>9</v>
      </c>
      <c r="K7" s="132">
        <v>10</v>
      </c>
      <c r="L7" s="132">
        <v>11</v>
      </c>
      <c r="M7" s="132">
        <v>12</v>
      </c>
      <c r="N7" s="132">
        <v>13</v>
      </c>
      <c r="O7" s="132">
        <v>14</v>
      </c>
      <c r="P7" s="132">
        <v>15</v>
      </c>
      <c r="Q7" s="132">
        <v>16</v>
      </c>
      <c r="R7" s="132">
        <v>17</v>
      </c>
      <c r="S7" s="132">
        <v>18</v>
      </c>
      <c r="T7" s="132">
        <v>19</v>
      </c>
      <c r="U7" s="133">
        <v>20</v>
      </c>
      <c r="V7" s="134"/>
      <c r="W7" s="135" t="s">
        <v>137</v>
      </c>
      <c r="X7" s="136">
        <f>(COUNTIF(B8:U8,"G"))/(COUNTIF(B8:U8,"G")+COUNTIF(B8:U8,"R"))</f>
        <v>0.77777777777777779</v>
      </c>
    </row>
    <row r="8" spans="1:24" ht="15.75" thickBot="1" x14ac:dyDescent="0.3">
      <c r="A8" s="137" t="s">
        <v>138</v>
      </c>
      <c r="B8" s="138" t="s">
        <v>148</v>
      </c>
      <c r="C8" s="138" t="s">
        <v>149</v>
      </c>
      <c r="D8" s="139" t="s">
        <v>148</v>
      </c>
      <c r="E8" s="138" t="s">
        <v>148</v>
      </c>
      <c r="F8" s="138" t="s">
        <v>148</v>
      </c>
      <c r="G8" s="138" t="s">
        <v>148</v>
      </c>
      <c r="H8" s="138" t="s">
        <v>148</v>
      </c>
      <c r="I8" s="138" t="s">
        <v>148</v>
      </c>
      <c r="J8" s="138" t="s">
        <v>149</v>
      </c>
      <c r="K8" s="138"/>
      <c r="L8" s="138"/>
      <c r="M8" s="138"/>
      <c r="N8" s="138"/>
      <c r="O8" s="138"/>
      <c r="P8" s="138"/>
      <c r="Q8" s="138"/>
      <c r="R8" s="138"/>
      <c r="S8" s="138"/>
      <c r="T8" s="138"/>
      <c r="U8" s="140"/>
      <c r="V8" s="123"/>
      <c r="W8" s="141" t="s">
        <v>139</v>
      </c>
      <c r="X8" s="142">
        <f>COUNTIF(B9:U9,"V")</f>
        <v>2</v>
      </c>
    </row>
    <row r="9" spans="1:24" ht="15.75" thickBot="1" x14ac:dyDescent="0.3">
      <c r="A9" s="143" t="s">
        <v>140</v>
      </c>
      <c r="B9" s="144"/>
      <c r="C9" s="144" t="s">
        <v>150</v>
      </c>
      <c r="D9" s="144"/>
      <c r="E9" s="144" t="s">
        <v>150</v>
      </c>
      <c r="F9" s="144"/>
      <c r="G9" s="144"/>
      <c r="H9" s="144"/>
      <c r="I9" s="144"/>
      <c r="J9" s="144"/>
      <c r="K9" s="144"/>
      <c r="L9" s="144"/>
      <c r="M9" s="144"/>
      <c r="N9" s="144"/>
      <c r="O9" s="144"/>
      <c r="P9" s="144"/>
      <c r="Q9" s="144"/>
      <c r="R9" s="144"/>
      <c r="S9" s="144"/>
      <c r="T9" s="144"/>
      <c r="U9" s="145"/>
      <c r="V9" s="146"/>
      <c r="W9" s="146"/>
      <c r="X9" s="147"/>
    </row>
    <row r="10" spans="1:24" ht="15.75" thickBot="1" x14ac:dyDescent="0.3"/>
    <row r="11" spans="1:24" x14ac:dyDescent="0.25">
      <c r="A11" s="131" t="s">
        <v>141</v>
      </c>
      <c r="B11" s="132">
        <v>1</v>
      </c>
      <c r="C11" s="132">
        <v>2</v>
      </c>
      <c r="D11" s="132">
        <v>3</v>
      </c>
      <c r="E11" s="132">
        <v>4</v>
      </c>
      <c r="F11" s="132">
        <v>5</v>
      </c>
      <c r="G11" s="132">
        <v>6</v>
      </c>
      <c r="H11" s="132">
        <v>7</v>
      </c>
      <c r="I11" s="132">
        <v>8</v>
      </c>
      <c r="J11" s="132">
        <v>9</v>
      </c>
      <c r="K11" s="132">
        <v>10</v>
      </c>
      <c r="L11" s="132">
        <v>11</v>
      </c>
      <c r="M11" s="132">
        <v>12</v>
      </c>
      <c r="N11" s="132">
        <v>13</v>
      </c>
      <c r="O11" s="132">
        <v>14</v>
      </c>
      <c r="P11" s="132">
        <v>15</v>
      </c>
      <c r="Q11" s="132">
        <v>16</v>
      </c>
      <c r="R11" s="132">
        <v>17</v>
      </c>
      <c r="S11" s="132">
        <v>18</v>
      </c>
      <c r="T11" s="132">
        <v>19</v>
      </c>
      <c r="U11" s="133">
        <v>20</v>
      </c>
      <c r="V11" s="134"/>
      <c r="W11" s="135" t="s">
        <v>137</v>
      </c>
      <c r="X11" s="136" t="e">
        <f>(COUNTIF(B12:U12,"G"))/(COUNTIF(B12:U12,"G")+COUNTIF(B12:U12,"R"))</f>
        <v>#DIV/0!</v>
      </c>
    </row>
    <row r="12" spans="1:24" ht="15.75" thickBot="1" x14ac:dyDescent="0.3">
      <c r="A12" s="137" t="s">
        <v>138</v>
      </c>
      <c r="B12" s="138"/>
      <c r="C12" s="138"/>
      <c r="D12" s="139"/>
      <c r="E12" s="138"/>
      <c r="F12" s="138"/>
      <c r="G12" s="138"/>
      <c r="H12" s="138"/>
      <c r="I12" s="138"/>
      <c r="J12" s="138"/>
      <c r="K12" s="138"/>
      <c r="L12" s="138"/>
      <c r="M12" s="138"/>
      <c r="N12" s="138"/>
      <c r="O12" s="138"/>
      <c r="P12" s="138"/>
      <c r="Q12" s="138"/>
      <c r="R12" s="138"/>
      <c r="S12" s="138"/>
      <c r="T12" s="138"/>
      <c r="U12" s="140"/>
      <c r="V12" s="123"/>
      <c r="W12" s="141" t="s">
        <v>139</v>
      </c>
      <c r="X12" s="142">
        <f>COUNTIF(B13:U13,"V")</f>
        <v>0</v>
      </c>
    </row>
    <row r="13" spans="1:24" ht="15.75" thickBot="1" x14ac:dyDescent="0.3">
      <c r="A13" s="143" t="s">
        <v>140</v>
      </c>
      <c r="B13" s="144"/>
      <c r="C13" s="144"/>
      <c r="D13" s="144"/>
      <c r="E13" s="144"/>
      <c r="F13" s="144"/>
      <c r="G13" s="144"/>
      <c r="H13" s="144"/>
      <c r="I13" s="144"/>
      <c r="J13" s="144"/>
      <c r="K13" s="144"/>
      <c r="L13" s="144"/>
      <c r="M13" s="144"/>
      <c r="N13" s="144"/>
      <c r="O13" s="144"/>
      <c r="P13" s="144"/>
      <c r="Q13" s="144"/>
      <c r="R13" s="144"/>
      <c r="S13" s="144"/>
      <c r="T13" s="144"/>
      <c r="U13" s="145"/>
      <c r="V13" s="146"/>
      <c r="W13" s="146"/>
      <c r="X13" s="147"/>
    </row>
    <row r="14" spans="1:24" ht="15.75" thickBot="1" x14ac:dyDescent="0.3"/>
    <row r="15" spans="1:24" x14ac:dyDescent="0.25">
      <c r="A15" s="131" t="s">
        <v>142</v>
      </c>
      <c r="B15" s="132">
        <v>1</v>
      </c>
      <c r="C15" s="132">
        <v>2</v>
      </c>
      <c r="D15" s="132">
        <v>3</v>
      </c>
      <c r="E15" s="132">
        <v>4</v>
      </c>
      <c r="F15" s="132">
        <v>5</v>
      </c>
      <c r="G15" s="132">
        <v>6</v>
      </c>
      <c r="H15" s="132">
        <v>7</v>
      </c>
      <c r="I15" s="132">
        <v>8</v>
      </c>
      <c r="J15" s="132">
        <v>9</v>
      </c>
      <c r="K15" s="132">
        <v>10</v>
      </c>
      <c r="L15" s="132">
        <v>11</v>
      </c>
      <c r="M15" s="132">
        <v>12</v>
      </c>
      <c r="N15" s="132">
        <v>13</v>
      </c>
      <c r="O15" s="132">
        <v>14</v>
      </c>
      <c r="P15" s="132">
        <v>15</v>
      </c>
      <c r="Q15" s="132">
        <v>16</v>
      </c>
      <c r="R15" s="132">
        <v>17</v>
      </c>
      <c r="S15" s="132">
        <v>18</v>
      </c>
      <c r="T15" s="132">
        <v>19</v>
      </c>
      <c r="U15" s="133">
        <v>20</v>
      </c>
      <c r="V15" s="134"/>
      <c r="W15" s="135" t="s">
        <v>137</v>
      </c>
      <c r="X15" s="136" t="e">
        <f>(COUNTIF(B16:U16,"G"))/(COUNTIF(B16:U16,"G")+COUNTIF(B16:U16,"R"))</f>
        <v>#DIV/0!</v>
      </c>
    </row>
    <row r="16" spans="1:24" ht="15.75" thickBot="1" x14ac:dyDescent="0.3">
      <c r="A16" s="137" t="s">
        <v>138</v>
      </c>
      <c r="B16" s="138"/>
      <c r="C16" s="138"/>
      <c r="D16" s="139"/>
      <c r="E16" s="138"/>
      <c r="F16" s="138"/>
      <c r="G16" s="138"/>
      <c r="H16" s="138"/>
      <c r="I16" s="138"/>
      <c r="J16" s="138"/>
      <c r="K16" s="138"/>
      <c r="L16" s="138"/>
      <c r="M16" s="138"/>
      <c r="N16" s="138"/>
      <c r="O16" s="138"/>
      <c r="P16" s="138"/>
      <c r="Q16" s="138"/>
      <c r="R16" s="138"/>
      <c r="S16" s="138"/>
      <c r="T16" s="138"/>
      <c r="U16" s="140"/>
      <c r="V16" s="123"/>
      <c r="W16" s="141" t="s">
        <v>139</v>
      </c>
      <c r="X16" s="142">
        <f>COUNTIF(B17:U17,"V")</f>
        <v>0</v>
      </c>
    </row>
    <row r="17" spans="1:24" ht="15.75" thickBot="1" x14ac:dyDescent="0.3">
      <c r="A17" s="143" t="s">
        <v>140</v>
      </c>
      <c r="B17" s="144"/>
      <c r="C17" s="144"/>
      <c r="D17" s="144"/>
      <c r="E17" s="144"/>
      <c r="F17" s="144"/>
      <c r="G17" s="144"/>
      <c r="H17" s="144"/>
      <c r="I17" s="144"/>
      <c r="J17" s="144"/>
      <c r="K17" s="144"/>
      <c r="L17" s="144"/>
      <c r="M17" s="144"/>
      <c r="N17" s="144"/>
      <c r="O17" s="144"/>
      <c r="P17" s="144"/>
      <c r="Q17" s="144"/>
      <c r="R17" s="144"/>
      <c r="S17" s="144"/>
      <c r="T17" s="144"/>
      <c r="U17" s="145"/>
      <c r="V17" s="146"/>
      <c r="W17" s="146"/>
      <c r="X17" s="147"/>
    </row>
    <row r="18" spans="1:24" ht="15.75" thickBot="1" x14ac:dyDescent="0.3"/>
    <row r="19" spans="1:24" x14ac:dyDescent="0.25">
      <c r="A19" s="131" t="s">
        <v>143</v>
      </c>
      <c r="B19" s="132">
        <v>1</v>
      </c>
      <c r="C19" s="132">
        <v>2</v>
      </c>
      <c r="D19" s="132">
        <v>3</v>
      </c>
      <c r="E19" s="132">
        <v>4</v>
      </c>
      <c r="F19" s="132">
        <v>5</v>
      </c>
      <c r="G19" s="132">
        <v>6</v>
      </c>
      <c r="H19" s="132">
        <v>7</v>
      </c>
      <c r="I19" s="132">
        <v>8</v>
      </c>
      <c r="J19" s="132">
        <v>9</v>
      </c>
      <c r="K19" s="132">
        <v>10</v>
      </c>
      <c r="L19" s="132">
        <v>11</v>
      </c>
      <c r="M19" s="132">
        <v>12</v>
      </c>
      <c r="N19" s="132">
        <v>13</v>
      </c>
      <c r="O19" s="132">
        <v>14</v>
      </c>
      <c r="P19" s="132">
        <v>15</v>
      </c>
      <c r="Q19" s="132">
        <v>16</v>
      </c>
      <c r="R19" s="132">
        <v>17</v>
      </c>
      <c r="S19" s="132">
        <v>18</v>
      </c>
      <c r="T19" s="132">
        <v>19</v>
      </c>
      <c r="U19" s="133">
        <v>20</v>
      </c>
      <c r="V19" s="134"/>
      <c r="W19" s="135" t="s">
        <v>137</v>
      </c>
      <c r="X19" s="136" t="e">
        <f>(COUNTIF(B20:U20,"G"))/(COUNTIF(B20:U20,"G")+COUNTIF(B20:U20,"R"))</f>
        <v>#DIV/0!</v>
      </c>
    </row>
    <row r="20" spans="1:24" ht="15.75" thickBot="1" x14ac:dyDescent="0.3">
      <c r="A20" s="137" t="s">
        <v>138</v>
      </c>
      <c r="B20" s="138"/>
      <c r="C20" s="138"/>
      <c r="D20" s="139"/>
      <c r="E20" s="138"/>
      <c r="F20" s="138"/>
      <c r="G20" s="138"/>
      <c r="H20" s="138"/>
      <c r="I20" s="138"/>
      <c r="J20" s="138"/>
      <c r="K20" s="138"/>
      <c r="L20" s="138"/>
      <c r="M20" s="138"/>
      <c r="N20" s="138"/>
      <c r="O20" s="138"/>
      <c r="P20" s="138"/>
      <c r="Q20" s="138"/>
      <c r="R20" s="138"/>
      <c r="S20" s="138"/>
      <c r="T20" s="138"/>
      <c r="U20" s="140"/>
      <c r="V20" s="123"/>
      <c r="W20" s="141" t="s">
        <v>139</v>
      </c>
      <c r="X20" s="142">
        <f>COUNTIF(B21:U21,"V")</f>
        <v>0</v>
      </c>
    </row>
    <row r="21" spans="1:24" ht="15.75" thickBot="1" x14ac:dyDescent="0.3">
      <c r="A21" s="143" t="s">
        <v>140</v>
      </c>
      <c r="B21" s="144"/>
      <c r="C21" s="144"/>
      <c r="D21" s="144"/>
      <c r="E21" s="144"/>
      <c r="F21" s="144"/>
      <c r="G21" s="144"/>
      <c r="H21" s="144"/>
      <c r="I21" s="144"/>
      <c r="J21" s="144"/>
      <c r="K21" s="144"/>
      <c r="L21" s="144"/>
      <c r="M21" s="144"/>
      <c r="N21" s="144"/>
      <c r="O21" s="144"/>
      <c r="P21" s="144"/>
      <c r="Q21" s="144"/>
      <c r="R21" s="144"/>
      <c r="S21" s="144"/>
      <c r="T21" s="144"/>
      <c r="U21" s="145"/>
      <c r="V21" s="146"/>
      <c r="W21" s="146"/>
      <c r="X21" s="147"/>
    </row>
    <row r="22" spans="1:24" ht="15.75" thickBot="1" x14ac:dyDescent="0.3"/>
    <row r="23" spans="1:24" x14ac:dyDescent="0.25">
      <c r="A23" s="131" t="s">
        <v>144</v>
      </c>
      <c r="B23" s="132">
        <v>1</v>
      </c>
      <c r="C23" s="132">
        <v>2</v>
      </c>
      <c r="D23" s="132">
        <v>3</v>
      </c>
      <c r="E23" s="132">
        <v>4</v>
      </c>
      <c r="F23" s="132">
        <v>5</v>
      </c>
      <c r="G23" s="132">
        <v>6</v>
      </c>
      <c r="H23" s="132">
        <v>7</v>
      </c>
      <c r="I23" s="132">
        <v>8</v>
      </c>
      <c r="J23" s="132">
        <v>9</v>
      </c>
      <c r="K23" s="132">
        <v>10</v>
      </c>
      <c r="L23" s="132">
        <v>11</v>
      </c>
      <c r="M23" s="132">
        <v>12</v>
      </c>
      <c r="N23" s="132">
        <v>13</v>
      </c>
      <c r="O23" s="132">
        <v>14</v>
      </c>
      <c r="P23" s="132">
        <v>15</v>
      </c>
      <c r="Q23" s="132">
        <v>16</v>
      </c>
      <c r="R23" s="132">
        <v>17</v>
      </c>
      <c r="S23" s="132">
        <v>18</v>
      </c>
      <c r="T23" s="132">
        <v>19</v>
      </c>
      <c r="U23" s="133">
        <v>20</v>
      </c>
      <c r="V23" s="134"/>
      <c r="W23" s="135" t="s">
        <v>137</v>
      </c>
      <c r="X23" s="136" t="e">
        <f>(COUNTIF(B24:U24,"G"))/(COUNTIF(B24:U24,"G")+COUNTIF(B24:U24,"R"))</f>
        <v>#DIV/0!</v>
      </c>
    </row>
    <row r="24" spans="1:24" ht="15.75" thickBot="1" x14ac:dyDescent="0.3">
      <c r="A24" s="137" t="s">
        <v>138</v>
      </c>
      <c r="B24" s="138"/>
      <c r="C24" s="138"/>
      <c r="D24" s="139"/>
      <c r="E24" s="138"/>
      <c r="F24" s="138"/>
      <c r="G24" s="138"/>
      <c r="H24" s="138"/>
      <c r="I24" s="138"/>
      <c r="J24" s="138"/>
      <c r="K24" s="138"/>
      <c r="L24" s="138"/>
      <c r="M24" s="138"/>
      <c r="N24" s="138"/>
      <c r="O24" s="138"/>
      <c r="P24" s="138"/>
      <c r="Q24" s="138"/>
      <c r="R24" s="138"/>
      <c r="S24" s="138"/>
      <c r="T24" s="138"/>
      <c r="U24" s="140"/>
      <c r="V24" s="123"/>
      <c r="W24" s="141" t="s">
        <v>139</v>
      </c>
      <c r="X24" s="142">
        <f>COUNTIF(B25:U25,"V")</f>
        <v>0</v>
      </c>
    </row>
    <row r="25" spans="1:24" ht="15.75" thickBot="1" x14ac:dyDescent="0.3">
      <c r="A25" s="143" t="s">
        <v>140</v>
      </c>
      <c r="B25" s="144"/>
      <c r="C25" s="144"/>
      <c r="D25" s="144"/>
      <c r="E25" s="144"/>
      <c r="F25" s="144"/>
      <c r="G25" s="144"/>
      <c r="H25" s="144"/>
      <c r="I25" s="144"/>
      <c r="J25" s="144"/>
      <c r="K25" s="144"/>
      <c r="L25" s="144"/>
      <c r="M25" s="144"/>
      <c r="N25" s="144"/>
      <c r="O25" s="144"/>
      <c r="P25" s="144"/>
      <c r="Q25" s="144"/>
      <c r="R25" s="144"/>
      <c r="S25" s="144"/>
      <c r="T25" s="144"/>
      <c r="U25" s="145"/>
      <c r="V25" s="146"/>
      <c r="W25" s="146"/>
      <c r="X25" s="147"/>
    </row>
    <row r="26" spans="1:24" ht="15.75" thickBot="1" x14ac:dyDescent="0.3"/>
    <row r="27" spans="1:24" x14ac:dyDescent="0.25">
      <c r="A27" s="131" t="s">
        <v>145</v>
      </c>
      <c r="B27" s="132">
        <v>1</v>
      </c>
      <c r="C27" s="132">
        <v>2</v>
      </c>
      <c r="D27" s="132">
        <v>3</v>
      </c>
      <c r="E27" s="132">
        <v>4</v>
      </c>
      <c r="F27" s="132">
        <v>5</v>
      </c>
      <c r="G27" s="132">
        <v>6</v>
      </c>
      <c r="H27" s="132">
        <v>7</v>
      </c>
      <c r="I27" s="132">
        <v>8</v>
      </c>
      <c r="J27" s="132">
        <v>9</v>
      </c>
      <c r="K27" s="132">
        <v>10</v>
      </c>
      <c r="L27" s="132">
        <v>11</v>
      </c>
      <c r="M27" s="132">
        <v>12</v>
      </c>
      <c r="N27" s="132">
        <v>13</v>
      </c>
      <c r="O27" s="132">
        <v>14</v>
      </c>
      <c r="P27" s="132">
        <v>15</v>
      </c>
      <c r="Q27" s="132">
        <v>16</v>
      </c>
      <c r="R27" s="132">
        <v>17</v>
      </c>
      <c r="S27" s="132">
        <v>18</v>
      </c>
      <c r="T27" s="132">
        <v>19</v>
      </c>
      <c r="U27" s="133">
        <v>20</v>
      </c>
      <c r="V27" s="134"/>
      <c r="W27" s="135" t="s">
        <v>137</v>
      </c>
      <c r="X27" s="136" t="e">
        <f>(COUNTIF(B28:U28,"G"))/(COUNTIF(B28:U28,"G")+COUNTIF(B28:U28,"R"))</f>
        <v>#DIV/0!</v>
      </c>
    </row>
    <row r="28" spans="1:24" ht="15.75" thickBot="1" x14ac:dyDescent="0.3">
      <c r="A28" s="137" t="s">
        <v>138</v>
      </c>
      <c r="B28" s="138"/>
      <c r="C28" s="138"/>
      <c r="D28" s="139"/>
      <c r="E28" s="138"/>
      <c r="F28" s="138"/>
      <c r="G28" s="138"/>
      <c r="H28" s="138"/>
      <c r="I28" s="138"/>
      <c r="J28" s="138"/>
      <c r="K28" s="138"/>
      <c r="L28" s="138"/>
      <c r="M28" s="138"/>
      <c r="N28" s="138"/>
      <c r="O28" s="138"/>
      <c r="P28" s="138"/>
      <c r="Q28" s="138"/>
      <c r="R28" s="138"/>
      <c r="S28" s="138"/>
      <c r="T28" s="138"/>
      <c r="U28" s="140"/>
      <c r="V28" s="123"/>
      <c r="W28" s="141" t="s">
        <v>139</v>
      </c>
      <c r="X28" s="142">
        <f>COUNTIF(B29:U29,"V")</f>
        <v>0</v>
      </c>
    </row>
    <row r="29" spans="1:24" ht="15.75" thickBot="1" x14ac:dyDescent="0.3">
      <c r="A29" s="143" t="s">
        <v>140</v>
      </c>
      <c r="B29" s="144"/>
      <c r="C29" s="144"/>
      <c r="D29" s="144"/>
      <c r="E29" s="144"/>
      <c r="F29" s="144"/>
      <c r="G29" s="144"/>
      <c r="H29" s="144"/>
      <c r="I29" s="144"/>
      <c r="J29" s="144"/>
      <c r="K29" s="144"/>
      <c r="L29" s="144"/>
      <c r="M29" s="144"/>
      <c r="N29" s="144"/>
      <c r="O29" s="144"/>
      <c r="P29" s="144"/>
      <c r="Q29" s="144"/>
      <c r="R29" s="144"/>
      <c r="S29" s="144"/>
      <c r="T29" s="144"/>
      <c r="U29" s="145"/>
      <c r="V29" s="146"/>
      <c r="W29" s="146"/>
      <c r="X29" s="147"/>
    </row>
    <row r="30" spans="1:24" ht="15.75" thickBot="1" x14ac:dyDescent="0.3"/>
    <row r="31" spans="1:24" x14ac:dyDescent="0.25">
      <c r="A31" s="131" t="s">
        <v>146</v>
      </c>
      <c r="B31" s="132">
        <v>1</v>
      </c>
      <c r="C31" s="132">
        <v>2</v>
      </c>
      <c r="D31" s="132">
        <v>3</v>
      </c>
      <c r="E31" s="132">
        <v>4</v>
      </c>
      <c r="F31" s="132">
        <v>5</v>
      </c>
      <c r="G31" s="132">
        <v>6</v>
      </c>
      <c r="H31" s="132">
        <v>7</v>
      </c>
      <c r="I31" s="132">
        <v>8</v>
      </c>
      <c r="J31" s="132">
        <v>9</v>
      </c>
      <c r="K31" s="132">
        <v>10</v>
      </c>
      <c r="L31" s="132">
        <v>11</v>
      </c>
      <c r="M31" s="132">
        <v>12</v>
      </c>
      <c r="N31" s="132">
        <v>13</v>
      </c>
      <c r="O31" s="132">
        <v>14</v>
      </c>
      <c r="P31" s="132">
        <v>15</v>
      </c>
      <c r="Q31" s="132">
        <v>16</v>
      </c>
      <c r="R31" s="132">
        <v>17</v>
      </c>
      <c r="S31" s="132">
        <v>18</v>
      </c>
      <c r="T31" s="132">
        <v>19</v>
      </c>
      <c r="U31" s="133">
        <v>20</v>
      </c>
      <c r="V31" s="134"/>
      <c r="W31" s="135" t="s">
        <v>137</v>
      </c>
      <c r="X31" s="136" t="e">
        <f>(COUNTIF(B32:U32,"G"))/(COUNTIF(B32:U32,"G")+COUNTIF(B32:U32,"R"))</f>
        <v>#DIV/0!</v>
      </c>
    </row>
    <row r="32" spans="1:24" ht="15.75" thickBot="1" x14ac:dyDescent="0.3">
      <c r="A32" s="137" t="s">
        <v>138</v>
      </c>
      <c r="B32" s="138"/>
      <c r="C32" s="138"/>
      <c r="D32" s="139"/>
      <c r="E32" s="138"/>
      <c r="F32" s="138"/>
      <c r="G32" s="138"/>
      <c r="H32" s="138"/>
      <c r="I32" s="138"/>
      <c r="J32" s="138"/>
      <c r="K32" s="138"/>
      <c r="L32" s="138"/>
      <c r="M32" s="138"/>
      <c r="N32" s="138"/>
      <c r="O32" s="138"/>
      <c r="P32" s="138"/>
      <c r="Q32" s="138"/>
      <c r="R32" s="138"/>
      <c r="S32" s="138"/>
      <c r="T32" s="138"/>
      <c r="U32" s="140"/>
      <c r="V32" s="123"/>
      <c r="W32" s="141" t="s">
        <v>139</v>
      </c>
      <c r="X32" s="142">
        <f>COUNTIF(B33:U33,"V")</f>
        <v>0</v>
      </c>
    </row>
    <row r="33" spans="1:24" ht="15.75" thickBot="1" x14ac:dyDescent="0.3">
      <c r="A33" s="143" t="s">
        <v>140</v>
      </c>
      <c r="B33" s="144"/>
      <c r="C33" s="144"/>
      <c r="D33" s="144"/>
      <c r="E33" s="144"/>
      <c r="F33" s="144"/>
      <c r="G33" s="144"/>
      <c r="H33" s="144"/>
      <c r="I33" s="144"/>
      <c r="J33" s="144"/>
      <c r="K33" s="144"/>
      <c r="L33" s="144"/>
      <c r="M33" s="144"/>
      <c r="N33" s="144"/>
      <c r="O33" s="144"/>
      <c r="P33" s="144"/>
      <c r="Q33" s="144"/>
      <c r="R33" s="144"/>
      <c r="S33" s="144"/>
      <c r="T33" s="144"/>
      <c r="U33" s="145"/>
      <c r="V33" s="146"/>
      <c r="W33" s="146"/>
      <c r="X33" s="147"/>
    </row>
    <row r="34" spans="1:24" ht="15.75" thickBot="1" x14ac:dyDescent="0.3"/>
    <row r="35" spans="1:24" x14ac:dyDescent="0.25">
      <c r="A35" s="131" t="s">
        <v>147</v>
      </c>
      <c r="B35" s="132">
        <v>1</v>
      </c>
      <c r="C35" s="132">
        <v>2</v>
      </c>
      <c r="D35" s="132">
        <v>3</v>
      </c>
      <c r="E35" s="132">
        <v>4</v>
      </c>
      <c r="F35" s="132">
        <v>5</v>
      </c>
      <c r="G35" s="132">
        <v>6</v>
      </c>
      <c r="H35" s="132">
        <v>7</v>
      </c>
      <c r="I35" s="132">
        <v>8</v>
      </c>
      <c r="J35" s="132">
        <v>9</v>
      </c>
      <c r="K35" s="132">
        <v>10</v>
      </c>
      <c r="L35" s="132">
        <v>11</v>
      </c>
      <c r="M35" s="132">
        <v>12</v>
      </c>
      <c r="N35" s="132">
        <v>13</v>
      </c>
      <c r="O35" s="132">
        <v>14</v>
      </c>
      <c r="P35" s="132">
        <v>15</v>
      </c>
      <c r="Q35" s="132">
        <v>16</v>
      </c>
      <c r="R35" s="132">
        <v>17</v>
      </c>
      <c r="S35" s="132">
        <v>18</v>
      </c>
      <c r="T35" s="132">
        <v>19</v>
      </c>
      <c r="U35" s="133">
        <v>20</v>
      </c>
      <c r="V35" s="134"/>
      <c r="W35" s="135" t="s">
        <v>137</v>
      </c>
      <c r="X35" s="136" t="e">
        <f>(COUNTIF(B36:U36,"G"))/(COUNTIF(B36:U36,"G")+COUNTIF(B36:U36,"R"))</f>
        <v>#DIV/0!</v>
      </c>
    </row>
    <row r="36" spans="1:24" ht="15.75" thickBot="1" x14ac:dyDescent="0.3">
      <c r="A36" s="137" t="s">
        <v>138</v>
      </c>
      <c r="B36" s="138"/>
      <c r="C36" s="138"/>
      <c r="D36" s="139"/>
      <c r="E36" s="138"/>
      <c r="F36" s="138"/>
      <c r="G36" s="138"/>
      <c r="H36" s="138"/>
      <c r="I36" s="138"/>
      <c r="J36" s="138"/>
      <c r="K36" s="138"/>
      <c r="L36" s="138"/>
      <c r="M36" s="138"/>
      <c r="N36" s="138"/>
      <c r="O36" s="138"/>
      <c r="P36" s="138"/>
      <c r="Q36" s="138"/>
      <c r="R36" s="138"/>
      <c r="S36" s="138"/>
      <c r="T36" s="138"/>
      <c r="U36" s="140"/>
      <c r="V36" s="123"/>
      <c r="W36" s="141" t="s">
        <v>139</v>
      </c>
      <c r="X36" s="142">
        <f>COUNTIF(B37:U37,"V")</f>
        <v>0</v>
      </c>
    </row>
    <row r="37" spans="1:24" ht="15.75" thickBot="1" x14ac:dyDescent="0.3">
      <c r="A37" s="143" t="s">
        <v>140</v>
      </c>
      <c r="B37" s="144"/>
      <c r="C37" s="144"/>
      <c r="D37" s="144"/>
      <c r="E37" s="144"/>
      <c r="F37" s="144"/>
      <c r="G37" s="144"/>
      <c r="H37" s="144"/>
      <c r="I37" s="144"/>
      <c r="J37" s="144"/>
      <c r="K37" s="144"/>
      <c r="L37" s="144"/>
      <c r="M37" s="144"/>
      <c r="N37" s="144"/>
      <c r="O37" s="144"/>
      <c r="P37" s="144"/>
      <c r="Q37" s="144"/>
      <c r="R37" s="144"/>
      <c r="S37" s="144"/>
      <c r="T37" s="144"/>
      <c r="U37" s="145"/>
      <c r="V37" s="146"/>
      <c r="W37" s="146"/>
      <c r="X37" s="147"/>
    </row>
  </sheetData>
  <conditionalFormatting sqref="C8:U8">
    <cfRule type="containsText" dxfId="35" priority="31" operator="containsText" text="G">
      <formula>NOT(ISERROR(SEARCH(("G"),(C8))))</formula>
    </cfRule>
  </conditionalFormatting>
  <conditionalFormatting sqref="C8:U8">
    <cfRule type="containsText" dxfId="34" priority="32" operator="containsText" text="R">
      <formula>NOT(ISERROR(SEARCH(("R"),(C8))))</formula>
    </cfRule>
  </conditionalFormatting>
  <conditionalFormatting sqref="B8">
    <cfRule type="containsText" dxfId="33" priority="29" operator="containsText" text="G">
      <formula>NOT(ISERROR(SEARCH(("G"),(B8))))</formula>
    </cfRule>
  </conditionalFormatting>
  <conditionalFormatting sqref="B8">
    <cfRule type="containsText" dxfId="32" priority="30" operator="containsText" text="R">
      <formula>NOT(ISERROR(SEARCH(("R"),(B8))))</formula>
    </cfRule>
  </conditionalFormatting>
  <conditionalFormatting sqref="C12:U12">
    <cfRule type="containsText" dxfId="31" priority="27" operator="containsText" text="G">
      <formula>NOT(ISERROR(SEARCH(("G"),(C12))))</formula>
    </cfRule>
  </conditionalFormatting>
  <conditionalFormatting sqref="C12:U12">
    <cfRule type="containsText" dxfId="30" priority="28" operator="containsText" text="R">
      <formula>NOT(ISERROR(SEARCH(("R"),(C12))))</formula>
    </cfRule>
  </conditionalFormatting>
  <conditionalFormatting sqref="B12">
    <cfRule type="containsText" dxfId="29" priority="25" operator="containsText" text="G">
      <formula>NOT(ISERROR(SEARCH(("G"),(B12))))</formula>
    </cfRule>
  </conditionalFormatting>
  <conditionalFormatting sqref="B12">
    <cfRule type="containsText" dxfId="28" priority="26" operator="containsText" text="R">
      <formula>NOT(ISERROR(SEARCH(("R"),(B12))))</formula>
    </cfRule>
  </conditionalFormatting>
  <conditionalFormatting sqref="C16:U16">
    <cfRule type="containsText" dxfId="27" priority="23" operator="containsText" text="G">
      <formula>NOT(ISERROR(SEARCH(("G"),(C16))))</formula>
    </cfRule>
  </conditionalFormatting>
  <conditionalFormatting sqref="C16:U16">
    <cfRule type="containsText" dxfId="26" priority="24" operator="containsText" text="R">
      <formula>NOT(ISERROR(SEARCH(("R"),(C16))))</formula>
    </cfRule>
  </conditionalFormatting>
  <conditionalFormatting sqref="B16">
    <cfRule type="containsText" dxfId="25" priority="21" operator="containsText" text="G">
      <formula>NOT(ISERROR(SEARCH(("G"),(B16))))</formula>
    </cfRule>
  </conditionalFormatting>
  <conditionalFormatting sqref="B16">
    <cfRule type="containsText" dxfId="24" priority="22" operator="containsText" text="R">
      <formula>NOT(ISERROR(SEARCH(("R"),(B16))))</formula>
    </cfRule>
  </conditionalFormatting>
  <conditionalFormatting sqref="C20:U20">
    <cfRule type="containsText" dxfId="23" priority="19" operator="containsText" text="G">
      <formula>NOT(ISERROR(SEARCH(("G"),(C20))))</formula>
    </cfRule>
  </conditionalFormatting>
  <conditionalFormatting sqref="C20:U20">
    <cfRule type="containsText" dxfId="22" priority="20" operator="containsText" text="R">
      <formula>NOT(ISERROR(SEARCH(("R"),(C20))))</formula>
    </cfRule>
  </conditionalFormatting>
  <conditionalFormatting sqref="B20">
    <cfRule type="containsText" dxfId="21" priority="17" operator="containsText" text="G">
      <formula>NOT(ISERROR(SEARCH(("G"),(B20))))</formula>
    </cfRule>
  </conditionalFormatting>
  <conditionalFormatting sqref="B20">
    <cfRule type="containsText" dxfId="20" priority="18" operator="containsText" text="R">
      <formula>NOT(ISERROR(SEARCH(("R"),(B20))))</formula>
    </cfRule>
  </conditionalFormatting>
  <conditionalFormatting sqref="C24:U24">
    <cfRule type="containsText" dxfId="19" priority="15" operator="containsText" text="G">
      <formula>NOT(ISERROR(SEARCH(("G"),(C24))))</formula>
    </cfRule>
  </conditionalFormatting>
  <conditionalFormatting sqref="C24:U24">
    <cfRule type="containsText" dxfId="18" priority="16" operator="containsText" text="R">
      <formula>NOT(ISERROR(SEARCH(("R"),(C24))))</formula>
    </cfRule>
  </conditionalFormatting>
  <conditionalFormatting sqref="B24">
    <cfRule type="containsText" dxfId="17" priority="13" operator="containsText" text="G">
      <formula>NOT(ISERROR(SEARCH(("G"),(B24))))</formula>
    </cfRule>
  </conditionalFormatting>
  <conditionalFormatting sqref="B24">
    <cfRule type="containsText" dxfId="16" priority="14" operator="containsText" text="R">
      <formula>NOT(ISERROR(SEARCH(("R"),(B24))))</formula>
    </cfRule>
  </conditionalFormatting>
  <conditionalFormatting sqref="C28:U28">
    <cfRule type="containsText" dxfId="15" priority="11" operator="containsText" text="G">
      <formula>NOT(ISERROR(SEARCH(("G"),(C28))))</formula>
    </cfRule>
  </conditionalFormatting>
  <conditionalFormatting sqref="C28:U28">
    <cfRule type="containsText" dxfId="14" priority="12" operator="containsText" text="R">
      <formula>NOT(ISERROR(SEARCH(("R"),(C28))))</formula>
    </cfRule>
  </conditionalFormatting>
  <conditionalFormatting sqref="B28">
    <cfRule type="containsText" dxfId="13" priority="9" operator="containsText" text="G">
      <formula>NOT(ISERROR(SEARCH(("G"),(B28))))</formula>
    </cfRule>
  </conditionalFormatting>
  <conditionalFormatting sqref="B28">
    <cfRule type="containsText" dxfId="12" priority="10" operator="containsText" text="R">
      <formula>NOT(ISERROR(SEARCH(("R"),(B28))))</formula>
    </cfRule>
  </conditionalFormatting>
  <conditionalFormatting sqref="C32:U32">
    <cfRule type="containsText" dxfId="11" priority="7" operator="containsText" text="G">
      <formula>NOT(ISERROR(SEARCH(("G"),(C32))))</formula>
    </cfRule>
  </conditionalFormatting>
  <conditionalFormatting sqref="C32:U32">
    <cfRule type="containsText" dxfId="10" priority="8" operator="containsText" text="R">
      <formula>NOT(ISERROR(SEARCH(("R"),(C32))))</formula>
    </cfRule>
  </conditionalFormatting>
  <conditionalFormatting sqref="B32">
    <cfRule type="containsText" dxfId="9" priority="5" operator="containsText" text="G">
      <formula>NOT(ISERROR(SEARCH(("G"),(B32))))</formula>
    </cfRule>
  </conditionalFormatting>
  <conditionalFormatting sqref="B32">
    <cfRule type="containsText" dxfId="8" priority="6" operator="containsText" text="R">
      <formula>NOT(ISERROR(SEARCH(("R"),(B32))))</formula>
    </cfRule>
  </conditionalFormatting>
  <conditionalFormatting sqref="C36:U36">
    <cfRule type="containsText" dxfId="7" priority="3" operator="containsText" text="G">
      <formula>NOT(ISERROR(SEARCH(("G"),(C36))))</formula>
    </cfRule>
  </conditionalFormatting>
  <conditionalFormatting sqref="C36:U36">
    <cfRule type="containsText" dxfId="6" priority="4" operator="containsText" text="R">
      <formula>NOT(ISERROR(SEARCH(("R"),(C36))))</formula>
    </cfRule>
  </conditionalFormatting>
  <conditionalFormatting sqref="B36">
    <cfRule type="containsText" dxfId="5" priority="1" operator="containsText" text="G">
      <formula>NOT(ISERROR(SEARCH(("G"),(B36))))</formula>
    </cfRule>
  </conditionalFormatting>
  <conditionalFormatting sqref="B36">
    <cfRule type="containsText" dxfId="4" priority="2" operator="containsText" text="R">
      <formula>NOT(ISERROR(SEARCH(("R"),(B36))))</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3ED94-6182-4AE0-B793-BBF544261F85}">
  <dimension ref="A1:AD82"/>
  <sheetViews>
    <sheetView tabSelected="1" zoomScale="85" zoomScaleNormal="85" workbookViewId="0">
      <selection activeCell="F2" sqref="F2"/>
    </sheetView>
  </sheetViews>
  <sheetFormatPr defaultRowHeight="15" x14ac:dyDescent="0.25"/>
  <cols>
    <col min="1" max="2" width="9.140625" style="77"/>
    <col min="3" max="3" width="12.28515625" style="77" customWidth="1"/>
    <col min="4" max="6" width="9.140625" style="77"/>
    <col min="7" max="7" width="17.5703125" style="77" customWidth="1"/>
    <col min="8" max="8" width="11.140625" style="77" customWidth="1"/>
    <col min="9" max="9" width="9.7109375" style="77" bestFit="1" customWidth="1"/>
    <col min="10" max="27" width="9.28515625" style="77" bestFit="1" customWidth="1"/>
    <col min="28" max="16384" width="9.140625" style="77"/>
  </cols>
  <sheetData>
    <row r="1" spans="1:30" ht="15.75" thickBot="1" x14ac:dyDescent="0.3">
      <c r="A1" s="10"/>
      <c r="B1" s="12" t="s">
        <v>12</v>
      </c>
      <c r="D1" s="172"/>
      <c r="E1" s="172" t="s">
        <v>151</v>
      </c>
      <c r="AD1" s="23"/>
    </row>
    <row r="2" spans="1:30" ht="15.75" thickBot="1" x14ac:dyDescent="0.3">
      <c r="A2" s="19" t="s">
        <v>152</v>
      </c>
      <c r="B2" s="20">
        <f>'[1]Profitability R''s'!N5</f>
        <v>0.80597014925373134</v>
      </c>
      <c r="D2" s="19" t="s">
        <v>153</v>
      </c>
      <c r="E2" s="173">
        <f>AB18</f>
        <v>591.25</v>
      </c>
    </row>
    <row r="3" spans="1:30" ht="15.75" thickBot="1" x14ac:dyDescent="0.3">
      <c r="A3" s="19" t="s">
        <v>154</v>
      </c>
      <c r="B3" s="20">
        <f>'[1]Profitability R''s'!N6</f>
        <v>0.62686567164179108</v>
      </c>
      <c r="D3" s="174" t="s">
        <v>155</v>
      </c>
      <c r="E3" s="175">
        <f>AB37</f>
        <v>175</v>
      </c>
    </row>
    <row r="4" spans="1:30" ht="15.75" thickBot="1" x14ac:dyDescent="0.3">
      <c r="A4" s="19" t="s">
        <v>156</v>
      </c>
      <c r="B4" s="20">
        <f>'[1]Profitability R''s'!N7</f>
        <v>0.5074626865671642</v>
      </c>
      <c r="D4" s="19" t="s">
        <v>157</v>
      </c>
      <c r="E4" s="176">
        <f>AB56</f>
        <v>450</v>
      </c>
    </row>
    <row r="5" spans="1:30" ht="15.75" thickBot="1" x14ac:dyDescent="0.3">
      <c r="A5" s="19" t="s">
        <v>158</v>
      </c>
      <c r="B5" s="20">
        <f>'[1]Profitability R''s'!N8</f>
        <v>0.40298507462686567</v>
      </c>
      <c r="D5" s="177" t="s">
        <v>159</v>
      </c>
      <c r="E5" s="178">
        <f>AB75</f>
        <v>200</v>
      </c>
    </row>
    <row r="6" spans="1:30" ht="15.75" thickBot="1" x14ac:dyDescent="0.3">
      <c r="A6" s="19" t="s">
        <v>160</v>
      </c>
      <c r="B6" s="20">
        <f>'[1]Profitability R''s'!N9</f>
        <v>0.23880597014925373</v>
      </c>
    </row>
    <row r="7" spans="1:30" x14ac:dyDescent="0.25">
      <c r="X7" s="23"/>
      <c r="Y7" s="23"/>
      <c r="Z7" s="23"/>
      <c r="AA7" s="23"/>
      <c r="AB7" s="23"/>
      <c r="AC7" s="23"/>
      <c r="AD7" s="23"/>
    </row>
    <row r="8" spans="1:30" ht="15.75" thickBot="1" x14ac:dyDescent="0.3">
      <c r="X8" s="23"/>
      <c r="Y8" s="23"/>
      <c r="Z8" s="23"/>
      <c r="AA8" s="23"/>
      <c r="AB8" s="23"/>
      <c r="AC8" s="23"/>
      <c r="AD8" s="23"/>
    </row>
    <row r="9" spans="1:30" ht="15.75" thickBot="1" x14ac:dyDescent="0.3">
      <c r="A9" s="179" t="s">
        <v>161</v>
      </c>
      <c r="B9" s="180"/>
      <c r="C9" s="180"/>
      <c r="D9" s="180"/>
      <c r="E9" s="181"/>
      <c r="X9" s="23"/>
      <c r="Y9" s="23"/>
      <c r="Z9" s="23"/>
      <c r="AA9" s="23"/>
      <c r="AB9" s="23"/>
      <c r="AC9" s="23"/>
      <c r="AD9" s="23"/>
    </row>
    <row r="10" spans="1:30" ht="15.75" thickBot="1" x14ac:dyDescent="0.3">
      <c r="A10" s="182" t="s">
        <v>162</v>
      </c>
      <c r="B10" s="183" t="s">
        <v>18</v>
      </c>
      <c r="C10" s="183" t="s">
        <v>163</v>
      </c>
      <c r="D10" s="183" t="s">
        <v>164</v>
      </c>
      <c r="E10" s="184" t="s">
        <v>19</v>
      </c>
    </row>
    <row r="11" spans="1:30" ht="15.75" thickBot="1" x14ac:dyDescent="0.3">
      <c r="A11" s="185">
        <f>100/D11</f>
        <v>100</v>
      </c>
      <c r="B11" s="186">
        <v>100</v>
      </c>
      <c r="C11" s="187">
        <f>B11-1</f>
        <v>99</v>
      </c>
      <c r="D11" s="188">
        <f>B11-C11</f>
        <v>1</v>
      </c>
      <c r="E11" s="189">
        <f>D11*A11</f>
        <v>100</v>
      </c>
      <c r="G11" s="172" t="s">
        <v>165</v>
      </c>
    </row>
    <row r="12" spans="1:30" x14ac:dyDescent="0.25">
      <c r="A12" s="190"/>
      <c r="B12" s="191"/>
      <c r="C12" s="191"/>
      <c r="D12" s="191"/>
      <c r="E12" s="191"/>
      <c r="G12" s="10"/>
      <c r="H12" s="10">
        <v>1</v>
      </c>
      <c r="I12" s="73">
        <v>2</v>
      </c>
      <c r="J12" s="73">
        <v>3</v>
      </c>
      <c r="K12" s="73">
        <v>4</v>
      </c>
      <c r="L12" s="73">
        <v>5</v>
      </c>
      <c r="M12" s="73">
        <v>6</v>
      </c>
      <c r="N12" s="73">
        <v>7</v>
      </c>
      <c r="O12" s="73">
        <v>8</v>
      </c>
      <c r="P12" s="73">
        <v>9</v>
      </c>
      <c r="Q12" s="73">
        <v>10</v>
      </c>
      <c r="R12" s="73">
        <v>11</v>
      </c>
      <c r="S12" s="73">
        <v>12</v>
      </c>
      <c r="T12" s="73">
        <v>13</v>
      </c>
      <c r="U12" s="73">
        <v>14</v>
      </c>
      <c r="V12" s="73">
        <v>15</v>
      </c>
      <c r="W12" s="73">
        <v>16</v>
      </c>
      <c r="X12" s="73">
        <v>17</v>
      </c>
      <c r="Y12" s="73">
        <v>18</v>
      </c>
      <c r="Z12" s="73">
        <v>19</v>
      </c>
      <c r="AA12" s="74">
        <v>20</v>
      </c>
    </row>
    <row r="13" spans="1:30" x14ac:dyDescent="0.25">
      <c r="A13" s="190"/>
      <c r="B13" s="191" t="s">
        <v>166</v>
      </c>
      <c r="C13" s="191" t="s">
        <v>167</v>
      </c>
      <c r="D13" s="191" t="s">
        <v>168</v>
      </c>
      <c r="E13" s="191" t="s">
        <v>169</v>
      </c>
      <c r="G13" s="76" t="s">
        <v>170</v>
      </c>
      <c r="H13" s="192">
        <v>-100</v>
      </c>
      <c r="I13" s="193">
        <v>-100</v>
      </c>
      <c r="J13" s="194">
        <f>$A$21</f>
        <v>7.5</v>
      </c>
      <c r="K13" s="194">
        <f t="shared" ref="K13:AA13" si="0">$A$21</f>
        <v>7.5</v>
      </c>
      <c r="L13" s="194">
        <f t="shared" si="0"/>
        <v>7.5</v>
      </c>
      <c r="M13" s="194">
        <f t="shared" si="0"/>
        <v>7.5</v>
      </c>
      <c r="N13" s="194">
        <f t="shared" si="0"/>
        <v>7.5</v>
      </c>
      <c r="O13" s="194">
        <f t="shared" si="0"/>
        <v>7.5</v>
      </c>
      <c r="P13" s="194">
        <f t="shared" si="0"/>
        <v>7.5</v>
      </c>
      <c r="Q13" s="194">
        <f t="shared" si="0"/>
        <v>7.5</v>
      </c>
      <c r="R13" s="194">
        <f t="shared" si="0"/>
        <v>7.5</v>
      </c>
      <c r="S13" s="194">
        <f t="shared" si="0"/>
        <v>7.5</v>
      </c>
      <c r="T13" s="194">
        <f t="shared" si="0"/>
        <v>7.5</v>
      </c>
      <c r="U13" s="194">
        <f t="shared" si="0"/>
        <v>7.5</v>
      </c>
      <c r="V13" s="194">
        <f t="shared" si="0"/>
        <v>7.5</v>
      </c>
      <c r="W13" s="194">
        <f t="shared" si="0"/>
        <v>7.5</v>
      </c>
      <c r="X13" s="194">
        <f t="shared" si="0"/>
        <v>7.5</v>
      </c>
      <c r="Y13" s="194">
        <f t="shared" si="0"/>
        <v>7.5</v>
      </c>
      <c r="Z13" s="194">
        <f t="shared" si="0"/>
        <v>7.5</v>
      </c>
      <c r="AA13" s="195">
        <f t="shared" si="0"/>
        <v>7.5</v>
      </c>
    </row>
    <row r="14" spans="1:30" x14ac:dyDescent="0.25">
      <c r="A14" s="196" t="s">
        <v>5</v>
      </c>
      <c r="B14" s="197">
        <f>C21*(A11)</f>
        <v>25</v>
      </c>
      <c r="C14" s="196">
        <f>B11+(D21*D11)</f>
        <v>100.3</v>
      </c>
      <c r="D14" s="198">
        <f>A11-B14</f>
        <v>75</v>
      </c>
      <c r="E14" s="199">
        <f>B21/E11</f>
        <v>7.4999999999999997E-2</v>
      </c>
      <c r="F14" s="23"/>
      <c r="G14" s="76" t="s">
        <v>171</v>
      </c>
      <c r="H14" s="76"/>
      <c r="L14" s="194"/>
      <c r="M14" s="194"/>
      <c r="N14" s="194"/>
      <c r="O14" s="194">
        <f t="shared" ref="O14:AB14" si="1">$A$22</f>
        <v>18.75</v>
      </c>
      <c r="P14" s="194">
        <f t="shared" si="1"/>
        <v>18.75</v>
      </c>
      <c r="Q14" s="194">
        <f t="shared" si="1"/>
        <v>18.75</v>
      </c>
      <c r="R14" s="194">
        <f t="shared" si="1"/>
        <v>18.75</v>
      </c>
      <c r="S14" s="194">
        <f t="shared" si="1"/>
        <v>18.75</v>
      </c>
      <c r="T14" s="194">
        <f t="shared" si="1"/>
        <v>18.75</v>
      </c>
      <c r="U14" s="194">
        <f t="shared" si="1"/>
        <v>18.75</v>
      </c>
      <c r="V14" s="194">
        <f t="shared" si="1"/>
        <v>18.75</v>
      </c>
      <c r="W14" s="194">
        <f t="shared" si="1"/>
        <v>18.75</v>
      </c>
      <c r="X14" s="194">
        <f t="shared" si="1"/>
        <v>18.75</v>
      </c>
      <c r="Y14" s="194">
        <f t="shared" si="1"/>
        <v>18.75</v>
      </c>
      <c r="Z14" s="194">
        <f t="shared" si="1"/>
        <v>18.75</v>
      </c>
      <c r="AA14" s="195">
        <f t="shared" si="1"/>
        <v>18.75</v>
      </c>
    </row>
    <row r="15" spans="1:30" x14ac:dyDescent="0.25">
      <c r="A15" s="196" t="s">
        <v>6</v>
      </c>
      <c r="B15" s="197">
        <f>C22*(D14)</f>
        <v>37.5</v>
      </c>
      <c r="C15" s="196">
        <f>B11+(D22*D11)</f>
        <v>100.5</v>
      </c>
      <c r="D15" s="198">
        <f>D14-B15</f>
        <v>37.5</v>
      </c>
      <c r="E15" s="199">
        <f>B22/E11</f>
        <v>0.26250000000000001</v>
      </c>
      <c r="F15" s="23"/>
      <c r="G15" s="76" t="s">
        <v>172</v>
      </c>
      <c r="H15" s="76"/>
      <c r="N15" s="194"/>
      <c r="O15" s="194"/>
      <c r="P15" s="194"/>
      <c r="Q15" s="194">
        <f t="shared" ref="Q15:S15" si="2">$A$23</f>
        <v>37.5</v>
      </c>
      <c r="R15" s="194">
        <f t="shared" si="2"/>
        <v>37.5</v>
      </c>
      <c r="S15" s="194">
        <f t="shared" si="2"/>
        <v>37.5</v>
      </c>
      <c r="T15" s="194">
        <f>$A$23</f>
        <v>37.5</v>
      </c>
      <c r="U15" s="194">
        <f t="shared" ref="U15:AA15" si="3">$A$23</f>
        <v>37.5</v>
      </c>
      <c r="V15" s="194">
        <f t="shared" si="3"/>
        <v>37.5</v>
      </c>
      <c r="W15" s="194">
        <f t="shared" si="3"/>
        <v>37.5</v>
      </c>
      <c r="X15" s="194">
        <f t="shared" si="3"/>
        <v>37.5</v>
      </c>
      <c r="Y15" s="194">
        <f t="shared" si="3"/>
        <v>37.5</v>
      </c>
      <c r="Z15" s="194">
        <f t="shared" si="3"/>
        <v>37.5</v>
      </c>
      <c r="AA15" s="195">
        <f t="shared" si="3"/>
        <v>37.5</v>
      </c>
    </row>
    <row r="16" spans="1:30" x14ac:dyDescent="0.25">
      <c r="A16" s="196" t="s">
        <v>7</v>
      </c>
      <c r="B16" s="197">
        <f>C23*(D15)</f>
        <v>37.5</v>
      </c>
      <c r="C16" s="196">
        <f>B11+(D23*D11)</f>
        <v>101</v>
      </c>
      <c r="D16" s="198">
        <f>D15-B16</f>
        <v>0</v>
      </c>
      <c r="E16" s="199">
        <f>B23/E11</f>
        <v>0.63749999999999996</v>
      </c>
      <c r="F16" s="23"/>
      <c r="G16" s="76" t="s">
        <v>173</v>
      </c>
      <c r="H16" s="76"/>
      <c r="T16" s="194"/>
      <c r="U16" s="194"/>
      <c r="V16" s="194"/>
      <c r="W16" s="194">
        <f>$A$24</f>
        <v>0</v>
      </c>
      <c r="X16" s="194">
        <f t="shared" ref="X16:AA16" si="4">$A$24</f>
        <v>0</v>
      </c>
      <c r="Y16" s="194">
        <f t="shared" si="4"/>
        <v>0</v>
      </c>
      <c r="Z16" s="194">
        <f t="shared" si="4"/>
        <v>0</v>
      </c>
      <c r="AA16" s="195">
        <f t="shared" si="4"/>
        <v>0</v>
      </c>
    </row>
    <row r="17" spans="1:30" ht="15.75" thickBot="1" x14ac:dyDescent="0.3">
      <c r="A17" s="200" t="s">
        <v>174</v>
      </c>
      <c r="B17" s="201">
        <f>C24*(D16)</f>
        <v>0</v>
      </c>
      <c r="C17" s="200">
        <f>B11+(D24*D11)</f>
        <v>102</v>
      </c>
      <c r="D17" s="202">
        <f>D16-B17</f>
        <v>0</v>
      </c>
      <c r="E17" s="203">
        <f>B24/E11</f>
        <v>0.63749999999999996</v>
      </c>
      <c r="F17" s="23"/>
      <c r="G17" s="76" t="s">
        <v>175</v>
      </c>
      <c r="H17" s="78"/>
      <c r="I17" s="79"/>
      <c r="J17" s="79"/>
      <c r="K17" s="79"/>
      <c r="L17" s="79"/>
      <c r="M17" s="79"/>
      <c r="N17" s="79"/>
      <c r="O17" s="79"/>
      <c r="P17" s="79"/>
      <c r="Q17" s="79"/>
      <c r="R17" s="79"/>
      <c r="S17" s="79"/>
      <c r="T17" s="79"/>
      <c r="U17" s="79"/>
      <c r="V17" s="79"/>
      <c r="W17" s="79"/>
      <c r="X17" s="204"/>
      <c r="Y17" s="204">
        <f>$A$25</f>
        <v>0</v>
      </c>
      <c r="Z17" s="204">
        <f t="shared" ref="Z17:AA17" si="5">$A$25</f>
        <v>0</v>
      </c>
      <c r="AA17" s="205">
        <f t="shared" si="5"/>
        <v>0</v>
      </c>
      <c r="AB17" s="23"/>
    </row>
    <row r="18" spans="1:30" ht="15.75" thickBot="1" x14ac:dyDescent="0.3">
      <c r="A18" s="206" t="s">
        <v>176</v>
      </c>
      <c r="B18" s="207">
        <f>C25*(D17)</f>
        <v>0</v>
      </c>
      <c r="C18" s="206">
        <f>B11+(D25*D11)</f>
        <v>103.34</v>
      </c>
      <c r="D18" s="208">
        <f>D17-B18</f>
        <v>0</v>
      </c>
      <c r="E18" s="209">
        <f>B25/E11</f>
        <v>0.63749999999999996</v>
      </c>
      <c r="F18" s="23"/>
      <c r="G18" s="78"/>
      <c r="H18" s="210">
        <f>SUM(H13:H17)</f>
        <v>-100</v>
      </c>
      <c r="I18" s="210">
        <f t="shared" ref="I18:AA18" si="6">SUM(I13:I17)</f>
        <v>-100</v>
      </c>
      <c r="J18" s="211">
        <f t="shared" si="6"/>
        <v>7.5</v>
      </c>
      <c r="K18" s="211">
        <f t="shared" si="6"/>
        <v>7.5</v>
      </c>
      <c r="L18" s="211">
        <f t="shared" si="6"/>
        <v>7.5</v>
      </c>
      <c r="M18" s="211">
        <f t="shared" si="6"/>
        <v>7.5</v>
      </c>
      <c r="N18" s="211">
        <f t="shared" si="6"/>
        <v>7.5</v>
      </c>
      <c r="O18" s="211">
        <f t="shared" si="6"/>
        <v>26.25</v>
      </c>
      <c r="P18" s="211">
        <f t="shared" si="6"/>
        <v>26.25</v>
      </c>
      <c r="Q18" s="211">
        <f t="shared" si="6"/>
        <v>63.75</v>
      </c>
      <c r="R18" s="211">
        <f t="shared" si="6"/>
        <v>63.75</v>
      </c>
      <c r="S18" s="211">
        <f t="shared" si="6"/>
        <v>63.75</v>
      </c>
      <c r="T18" s="211">
        <f t="shared" si="6"/>
        <v>63.75</v>
      </c>
      <c r="U18" s="211">
        <f t="shared" si="6"/>
        <v>63.75</v>
      </c>
      <c r="V18" s="211">
        <f t="shared" si="6"/>
        <v>63.75</v>
      </c>
      <c r="W18" s="211">
        <f t="shared" si="6"/>
        <v>63.75</v>
      </c>
      <c r="X18" s="211">
        <f t="shared" si="6"/>
        <v>63.75</v>
      </c>
      <c r="Y18" s="211">
        <f t="shared" si="6"/>
        <v>63.75</v>
      </c>
      <c r="Z18" s="211">
        <f t="shared" si="6"/>
        <v>63.75</v>
      </c>
      <c r="AA18" s="212">
        <f t="shared" si="6"/>
        <v>63.75</v>
      </c>
      <c r="AB18" s="173">
        <f>SUM(H18:AA18)</f>
        <v>591.25</v>
      </c>
      <c r="AC18" s="23"/>
      <c r="AD18" s="23"/>
    </row>
    <row r="19" spans="1:30" x14ac:dyDescent="0.25">
      <c r="A19" s="190"/>
      <c r="B19" s="213">
        <v>0</v>
      </c>
      <c r="C19" s="214"/>
      <c r="D19" s="214"/>
      <c r="AC19" s="23"/>
      <c r="AD19" s="23"/>
    </row>
    <row r="20" spans="1:30" x14ac:dyDescent="0.25">
      <c r="A20" s="215" t="s">
        <v>177</v>
      </c>
      <c r="B20" s="215" t="s">
        <v>178</v>
      </c>
      <c r="C20" s="215" t="s">
        <v>179</v>
      </c>
      <c r="D20" s="215" t="s">
        <v>180</v>
      </c>
      <c r="X20" s="23"/>
      <c r="Y20" s="23"/>
      <c r="Z20" s="23"/>
      <c r="AA20" s="23"/>
      <c r="AB20" s="23"/>
      <c r="AC20" s="23"/>
      <c r="AD20" s="23"/>
    </row>
    <row r="21" spans="1:30" x14ac:dyDescent="0.25">
      <c r="A21" s="216">
        <f>B14*($D$11*D21)</f>
        <v>7.5</v>
      </c>
      <c r="B21" s="217">
        <f>B19+A21</f>
        <v>7.5</v>
      </c>
      <c r="C21" s="215">
        <v>0.25</v>
      </c>
      <c r="D21" s="215">
        <v>0.3</v>
      </c>
      <c r="X21" s="23"/>
      <c r="Y21" s="23"/>
      <c r="Z21" s="23"/>
      <c r="AA21" s="23"/>
      <c r="AB21" s="23"/>
      <c r="AC21" s="23"/>
      <c r="AD21" s="23"/>
    </row>
    <row r="22" spans="1:30" x14ac:dyDescent="0.25">
      <c r="A22" s="216">
        <f>B15*($D$11*D22)</f>
        <v>18.75</v>
      </c>
      <c r="B22" s="217">
        <f>B21+A22</f>
        <v>26.25</v>
      </c>
      <c r="C22" s="215">
        <v>0.5</v>
      </c>
      <c r="D22" s="215">
        <v>0.5</v>
      </c>
      <c r="X22" s="23"/>
      <c r="Y22" s="23"/>
      <c r="Z22" s="23"/>
      <c r="AA22" s="23"/>
      <c r="AB22" s="23"/>
      <c r="AC22" s="23"/>
      <c r="AD22" s="23"/>
    </row>
    <row r="23" spans="1:30" x14ac:dyDescent="0.25">
      <c r="A23" s="216">
        <f>B16*($D$11*D23)</f>
        <v>37.5</v>
      </c>
      <c r="B23" s="217">
        <f>B22+A23</f>
        <v>63.75</v>
      </c>
      <c r="C23" s="215">
        <v>1</v>
      </c>
      <c r="D23" s="215">
        <v>1</v>
      </c>
    </row>
    <row r="24" spans="1:30" x14ac:dyDescent="0.25">
      <c r="A24" s="216">
        <f>B17*($D$11*D24)</f>
        <v>0</v>
      </c>
      <c r="B24" s="218">
        <f>B23+A24</f>
        <v>63.75</v>
      </c>
      <c r="C24" s="215">
        <v>0</v>
      </c>
      <c r="D24" s="215">
        <v>2</v>
      </c>
    </row>
    <row r="25" spans="1:30" x14ac:dyDescent="0.25">
      <c r="A25" s="216">
        <f>B18*($D$11*D25)</f>
        <v>0</v>
      </c>
      <c r="B25" s="219">
        <f>B24+A25</f>
        <v>63.75</v>
      </c>
      <c r="C25" s="215">
        <v>0</v>
      </c>
      <c r="D25" s="215">
        <v>3.34</v>
      </c>
    </row>
    <row r="26" spans="1:30" x14ac:dyDescent="0.25">
      <c r="A26" s="220"/>
      <c r="B26" s="219">
        <f>B25</f>
        <v>63.75</v>
      </c>
      <c r="C26" s="215"/>
      <c r="D26" s="215"/>
    </row>
    <row r="27" spans="1:30" ht="15.75" thickBot="1" x14ac:dyDescent="0.3"/>
    <row r="28" spans="1:30" ht="15.75" thickBot="1" x14ac:dyDescent="0.3">
      <c r="A28" s="179" t="s">
        <v>181</v>
      </c>
      <c r="B28" s="180"/>
      <c r="C28" s="180"/>
      <c r="D28" s="180"/>
      <c r="E28" s="181"/>
      <c r="X28" s="23"/>
      <c r="Y28" s="23"/>
      <c r="Z28" s="23"/>
      <c r="AA28" s="23"/>
      <c r="AB28" s="23"/>
    </row>
    <row r="29" spans="1:30" ht="15.75" thickBot="1" x14ac:dyDescent="0.3">
      <c r="A29" s="182" t="s">
        <v>162</v>
      </c>
      <c r="B29" s="183" t="s">
        <v>18</v>
      </c>
      <c r="C29" s="183" t="s">
        <v>163</v>
      </c>
      <c r="D29" s="183" t="s">
        <v>164</v>
      </c>
      <c r="E29" s="184" t="s">
        <v>19</v>
      </c>
    </row>
    <row r="30" spans="1:30" ht="15.75" thickBot="1" x14ac:dyDescent="0.3">
      <c r="A30" s="185">
        <f>100/D30</f>
        <v>100</v>
      </c>
      <c r="B30" s="186">
        <v>100</v>
      </c>
      <c r="C30" s="187">
        <f>B30-1</f>
        <v>99</v>
      </c>
      <c r="D30" s="188">
        <f>B30-C30</f>
        <v>1</v>
      </c>
      <c r="E30" s="189">
        <f>D30*A30</f>
        <v>100</v>
      </c>
      <c r="G30" s="172" t="s">
        <v>165</v>
      </c>
    </row>
    <row r="31" spans="1:30" x14ac:dyDescent="0.25">
      <c r="A31" s="190"/>
      <c r="B31" s="191" t="s">
        <v>166</v>
      </c>
      <c r="C31" s="191" t="s">
        <v>167</v>
      </c>
      <c r="D31" s="191" t="s">
        <v>168</v>
      </c>
      <c r="E31" s="191" t="s">
        <v>169</v>
      </c>
      <c r="G31" s="10"/>
      <c r="H31" s="10">
        <v>1</v>
      </c>
      <c r="I31" s="73">
        <v>2</v>
      </c>
      <c r="J31" s="73">
        <v>3</v>
      </c>
      <c r="K31" s="73">
        <v>4</v>
      </c>
      <c r="L31" s="73">
        <v>5</v>
      </c>
      <c r="M31" s="73">
        <v>6</v>
      </c>
      <c r="N31" s="73">
        <v>7</v>
      </c>
      <c r="O31" s="73">
        <v>8</v>
      </c>
      <c r="P31" s="73">
        <v>9</v>
      </c>
      <c r="Q31" s="73">
        <v>10</v>
      </c>
      <c r="R31" s="73">
        <v>11</v>
      </c>
      <c r="S31" s="73">
        <v>12</v>
      </c>
      <c r="T31" s="73">
        <v>13</v>
      </c>
      <c r="U31" s="73">
        <v>14</v>
      </c>
      <c r="V31" s="73">
        <v>15</v>
      </c>
      <c r="W31" s="73">
        <v>16</v>
      </c>
      <c r="X31" s="73">
        <v>17</v>
      </c>
      <c r="Y31" s="73">
        <v>18</v>
      </c>
      <c r="Z31" s="73">
        <v>19</v>
      </c>
      <c r="AA31" s="74">
        <v>20</v>
      </c>
    </row>
    <row r="32" spans="1:30" x14ac:dyDescent="0.25">
      <c r="A32" s="196" t="s">
        <v>5</v>
      </c>
      <c r="B32" s="197">
        <f>C39*(A30)</f>
        <v>0</v>
      </c>
      <c r="C32" s="196">
        <f>B30+(D39*D30)</f>
        <v>100.3</v>
      </c>
      <c r="D32" s="198">
        <f>A30-B32</f>
        <v>100</v>
      </c>
      <c r="E32" s="199">
        <f>B39/E30</f>
        <v>0</v>
      </c>
      <c r="G32" s="76" t="s">
        <v>170</v>
      </c>
      <c r="H32" s="192">
        <v>-100</v>
      </c>
      <c r="I32" s="193">
        <v>-100</v>
      </c>
      <c r="J32" s="193">
        <v>-100</v>
      </c>
      <c r="K32" s="193">
        <v>-100</v>
      </c>
      <c r="L32" s="193">
        <v>-100</v>
      </c>
      <c r="M32" s="193">
        <v>-100</v>
      </c>
      <c r="N32" s="193">
        <v>-100</v>
      </c>
      <c r="O32" s="194">
        <f>$A$39</f>
        <v>0</v>
      </c>
      <c r="P32" s="194">
        <f>$A$39</f>
        <v>0</v>
      </c>
      <c r="Q32" s="194">
        <f t="shared" ref="Q32:AA32" si="7">$A$39</f>
        <v>0</v>
      </c>
      <c r="R32" s="194">
        <f t="shared" si="7"/>
        <v>0</v>
      </c>
      <c r="S32" s="194">
        <f t="shared" si="7"/>
        <v>0</v>
      </c>
      <c r="T32" s="194">
        <f t="shared" si="7"/>
        <v>0</v>
      </c>
      <c r="U32" s="194">
        <f t="shared" si="7"/>
        <v>0</v>
      </c>
      <c r="V32" s="194">
        <f t="shared" si="7"/>
        <v>0</v>
      </c>
      <c r="W32" s="194">
        <f t="shared" si="7"/>
        <v>0</v>
      </c>
      <c r="X32" s="194">
        <f t="shared" si="7"/>
        <v>0</v>
      </c>
      <c r="Y32" s="194">
        <f t="shared" si="7"/>
        <v>0</v>
      </c>
      <c r="Z32" s="194">
        <f t="shared" si="7"/>
        <v>0</v>
      </c>
      <c r="AA32" s="195">
        <f t="shared" si="7"/>
        <v>0</v>
      </c>
    </row>
    <row r="33" spans="1:28" x14ac:dyDescent="0.25">
      <c r="A33" s="196" t="s">
        <v>6</v>
      </c>
      <c r="B33" s="197">
        <f>C40*(D32)</f>
        <v>50</v>
      </c>
      <c r="C33" s="196">
        <f>B30+(D40*D30)</f>
        <v>100.5</v>
      </c>
      <c r="D33" s="198">
        <f>D32-B33</f>
        <v>50</v>
      </c>
      <c r="E33" s="199">
        <f>B40/E30</f>
        <v>0.25</v>
      </c>
      <c r="F33" s="23"/>
      <c r="G33" s="76" t="s">
        <v>171</v>
      </c>
      <c r="H33" s="76"/>
      <c r="L33" s="194"/>
      <c r="M33" s="194"/>
      <c r="N33" s="194"/>
      <c r="O33" s="194">
        <f>$A$40</f>
        <v>25</v>
      </c>
      <c r="P33" s="194">
        <f>$A$40</f>
        <v>25</v>
      </c>
      <c r="Q33" s="194">
        <f t="shared" ref="Q33:AA33" si="8">$A$40</f>
        <v>25</v>
      </c>
      <c r="R33" s="194">
        <f t="shared" si="8"/>
        <v>25</v>
      </c>
      <c r="S33" s="194">
        <f t="shared" si="8"/>
        <v>25</v>
      </c>
      <c r="T33" s="194">
        <f t="shared" si="8"/>
        <v>25</v>
      </c>
      <c r="U33" s="194">
        <f t="shared" si="8"/>
        <v>25</v>
      </c>
      <c r="V33" s="194">
        <f t="shared" si="8"/>
        <v>25</v>
      </c>
      <c r="W33" s="194">
        <f t="shared" si="8"/>
        <v>25</v>
      </c>
      <c r="X33" s="194">
        <f t="shared" si="8"/>
        <v>25</v>
      </c>
      <c r="Y33" s="194">
        <f t="shared" si="8"/>
        <v>25</v>
      </c>
      <c r="Z33" s="194">
        <f t="shared" si="8"/>
        <v>25</v>
      </c>
      <c r="AA33" s="195">
        <f t="shared" si="8"/>
        <v>25</v>
      </c>
    </row>
    <row r="34" spans="1:28" x14ac:dyDescent="0.25">
      <c r="A34" s="196" t="s">
        <v>7</v>
      </c>
      <c r="B34" s="197">
        <f>C41*(D33)</f>
        <v>50</v>
      </c>
      <c r="C34" s="196">
        <f>B30+(D41*D30)</f>
        <v>101</v>
      </c>
      <c r="D34" s="198">
        <f>D33-B34</f>
        <v>0</v>
      </c>
      <c r="E34" s="199">
        <f>B41/E30</f>
        <v>0.75</v>
      </c>
      <c r="F34" s="23"/>
      <c r="G34" s="76" t="s">
        <v>172</v>
      </c>
      <c r="H34" s="76"/>
      <c r="N34" s="194"/>
      <c r="O34" s="194"/>
      <c r="P34" s="194"/>
      <c r="Q34" s="194">
        <f t="shared" ref="Q34:S34" si="9">$A$41</f>
        <v>50</v>
      </c>
      <c r="R34" s="194">
        <f t="shared" si="9"/>
        <v>50</v>
      </c>
      <c r="S34" s="194">
        <f t="shared" si="9"/>
        <v>50</v>
      </c>
      <c r="T34" s="194">
        <f>$A$41</f>
        <v>50</v>
      </c>
      <c r="U34" s="194">
        <f t="shared" ref="U34:AA34" si="10">$A$41</f>
        <v>50</v>
      </c>
      <c r="V34" s="194">
        <f t="shared" si="10"/>
        <v>50</v>
      </c>
      <c r="W34" s="194">
        <f t="shared" si="10"/>
        <v>50</v>
      </c>
      <c r="X34" s="194">
        <f t="shared" si="10"/>
        <v>50</v>
      </c>
      <c r="Y34" s="194">
        <f t="shared" si="10"/>
        <v>50</v>
      </c>
      <c r="Z34" s="194">
        <f t="shared" si="10"/>
        <v>50</v>
      </c>
      <c r="AA34" s="195">
        <f t="shared" si="10"/>
        <v>50</v>
      </c>
    </row>
    <row r="35" spans="1:28" x14ac:dyDescent="0.25">
      <c r="A35" s="200" t="s">
        <v>174</v>
      </c>
      <c r="B35" s="201">
        <f>C42*(D34)</f>
        <v>0</v>
      </c>
      <c r="C35" s="200">
        <f>B30+(D42*D30)</f>
        <v>102</v>
      </c>
      <c r="D35" s="202">
        <f>D34-B35</f>
        <v>0</v>
      </c>
      <c r="E35" s="203">
        <f>B42/E30</f>
        <v>0.75</v>
      </c>
      <c r="F35" s="23"/>
      <c r="G35" s="76" t="s">
        <v>173</v>
      </c>
      <c r="H35" s="76"/>
      <c r="T35" s="194"/>
      <c r="U35" s="194"/>
      <c r="V35" s="194"/>
      <c r="W35" s="194">
        <f>$A$42</f>
        <v>0</v>
      </c>
      <c r="X35" s="194">
        <f t="shared" ref="X35:AA35" si="11">$A$42</f>
        <v>0</v>
      </c>
      <c r="Y35" s="194">
        <f t="shared" si="11"/>
        <v>0</v>
      </c>
      <c r="Z35" s="194">
        <f t="shared" si="11"/>
        <v>0</v>
      </c>
      <c r="AA35" s="195">
        <f t="shared" si="11"/>
        <v>0</v>
      </c>
    </row>
    <row r="36" spans="1:28" ht="15.75" thickBot="1" x14ac:dyDescent="0.3">
      <c r="A36" s="206" t="s">
        <v>176</v>
      </c>
      <c r="B36" s="207">
        <f>C43*(D35)</f>
        <v>0</v>
      </c>
      <c r="C36" s="206">
        <f>B30+(D43*D30)</f>
        <v>103.34</v>
      </c>
      <c r="D36" s="208">
        <f>D35-B36</f>
        <v>0</v>
      </c>
      <c r="E36" s="209">
        <f>B43/E30</f>
        <v>0.75</v>
      </c>
      <c r="F36" s="23"/>
      <c r="G36" s="76" t="s">
        <v>175</v>
      </c>
      <c r="H36" s="78"/>
      <c r="I36" s="79"/>
      <c r="J36" s="79"/>
      <c r="K36" s="79"/>
      <c r="L36" s="79"/>
      <c r="M36" s="79"/>
      <c r="N36" s="79"/>
      <c r="O36" s="79"/>
      <c r="P36" s="79"/>
      <c r="Q36" s="79"/>
      <c r="R36" s="79"/>
      <c r="S36" s="79"/>
      <c r="T36" s="79"/>
      <c r="U36" s="79"/>
      <c r="V36" s="79"/>
      <c r="W36" s="79"/>
      <c r="X36" s="204"/>
      <c r="Y36" s="204">
        <f>$A$43</f>
        <v>0</v>
      </c>
      <c r="Z36" s="204">
        <f t="shared" ref="Z36:AA36" si="12">$A$43</f>
        <v>0</v>
      </c>
      <c r="AA36" s="205">
        <f t="shared" si="12"/>
        <v>0</v>
      </c>
      <c r="AB36" s="23"/>
    </row>
    <row r="37" spans="1:28" ht="15.75" thickBot="1" x14ac:dyDescent="0.3">
      <c r="A37" s="190"/>
      <c r="B37" s="213">
        <v>0</v>
      </c>
      <c r="C37" s="214"/>
      <c r="D37" s="214"/>
      <c r="F37" s="23"/>
      <c r="G37" s="78"/>
      <c r="H37" s="210">
        <f>SUM(H32:H36)</f>
        <v>-100</v>
      </c>
      <c r="I37" s="210">
        <f t="shared" ref="I37:AA37" si="13">SUM(I32:I36)</f>
        <v>-100</v>
      </c>
      <c r="J37" s="210">
        <f t="shared" si="13"/>
        <v>-100</v>
      </c>
      <c r="K37" s="210">
        <f t="shared" si="13"/>
        <v>-100</v>
      </c>
      <c r="L37" s="210">
        <f t="shared" si="13"/>
        <v>-100</v>
      </c>
      <c r="M37" s="210">
        <f t="shared" si="13"/>
        <v>-100</v>
      </c>
      <c r="N37" s="210">
        <f t="shared" si="13"/>
        <v>-100</v>
      </c>
      <c r="O37" s="211">
        <f t="shared" si="13"/>
        <v>25</v>
      </c>
      <c r="P37" s="211">
        <f t="shared" si="13"/>
        <v>25</v>
      </c>
      <c r="Q37" s="211">
        <f t="shared" si="13"/>
        <v>75</v>
      </c>
      <c r="R37" s="211">
        <f t="shared" si="13"/>
        <v>75</v>
      </c>
      <c r="S37" s="211">
        <f t="shared" si="13"/>
        <v>75</v>
      </c>
      <c r="T37" s="211">
        <f t="shared" si="13"/>
        <v>75</v>
      </c>
      <c r="U37" s="211">
        <f t="shared" si="13"/>
        <v>75</v>
      </c>
      <c r="V37" s="211">
        <f t="shared" si="13"/>
        <v>75</v>
      </c>
      <c r="W37" s="211">
        <f t="shared" si="13"/>
        <v>75</v>
      </c>
      <c r="X37" s="211">
        <f t="shared" si="13"/>
        <v>75</v>
      </c>
      <c r="Y37" s="211">
        <f t="shared" si="13"/>
        <v>75</v>
      </c>
      <c r="Z37" s="211">
        <f t="shared" si="13"/>
        <v>75</v>
      </c>
      <c r="AA37" s="212">
        <f t="shared" si="13"/>
        <v>75</v>
      </c>
      <c r="AB37" s="221">
        <f>SUM(H37:AA37)</f>
        <v>175</v>
      </c>
    </row>
    <row r="38" spans="1:28" x14ac:dyDescent="0.25">
      <c r="A38" s="215" t="s">
        <v>177</v>
      </c>
      <c r="B38" s="215" t="s">
        <v>178</v>
      </c>
      <c r="C38" s="215" t="s">
        <v>179</v>
      </c>
      <c r="D38" s="215" t="s">
        <v>180</v>
      </c>
    </row>
    <row r="39" spans="1:28" x14ac:dyDescent="0.25">
      <c r="A39" s="216">
        <f>B32*($D$30*D39)</f>
        <v>0</v>
      </c>
      <c r="B39" s="217">
        <f>B37+A39</f>
        <v>0</v>
      </c>
      <c r="C39" s="215">
        <v>0</v>
      </c>
      <c r="D39" s="215">
        <v>0.3</v>
      </c>
      <c r="X39" s="23"/>
      <c r="Y39" s="23"/>
      <c r="Z39" s="23"/>
      <c r="AA39" s="23"/>
      <c r="AB39" s="23"/>
    </row>
    <row r="40" spans="1:28" x14ac:dyDescent="0.25">
      <c r="A40" s="216">
        <f>B33*($D$30*D40)</f>
        <v>25</v>
      </c>
      <c r="B40" s="217">
        <f>B39+A40</f>
        <v>25</v>
      </c>
      <c r="C40" s="215">
        <v>0.5</v>
      </c>
      <c r="D40" s="215">
        <v>0.5</v>
      </c>
      <c r="X40" s="23"/>
      <c r="Y40" s="23"/>
      <c r="Z40" s="23"/>
      <c r="AA40" s="23" t="s">
        <v>20</v>
      </c>
      <c r="AB40" s="23"/>
    </row>
    <row r="41" spans="1:28" x14ac:dyDescent="0.25">
      <c r="A41" s="216">
        <f>B34*($D$30*D41)</f>
        <v>50</v>
      </c>
      <c r="B41" s="217">
        <f>B40+A41</f>
        <v>75</v>
      </c>
      <c r="C41" s="215">
        <v>1</v>
      </c>
      <c r="D41" s="215">
        <v>1</v>
      </c>
      <c r="X41" s="23"/>
      <c r="Y41" s="23"/>
      <c r="Z41" s="23"/>
      <c r="AA41" s="23"/>
      <c r="AB41" s="23"/>
    </row>
    <row r="42" spans="1:28" x14ac:dyDescent="0.25">
      <c r="A42" s="216">
        <f>B35*($D$30*D42)</f>
        <v>0</v>
      </c>
      <c r="B42" s="218">
        <f>B41+A42</f>
        <v>75</v>
      </c>
      <c r="C42" s="215">
        <v>0</v>
      </c>
      <c r="D42" s="215">
        <v>2</v>
      </c>
    </row>
    <row r="43" spans="1:28" x14ac:dyDescent="0.25">
      <c r="A43" s="216">
        <f>B36*($D$30*D43)</f>
        <v>0</v>
      </c>
      <c r="B43" s="219">
        <f>B42+A43</f>
        <v>75</v>
      </c>
      <c r="C43" s="215">
        <v>0</v>
      </c>
      <c r="D43" s="215">
        <v>3.34</v>
      </c>
    </row>
    <row r="44" spans="1:28" x14ac:dyDescent="0.25">
      <c r="A44" s="220"/>
      <c r="B44" s="219">
        <f>B43</f>
        <v>75</v>
      </c>
      <c r="C44" s="215"/>
      <c r="D44" s="215"/>
    </row>
    <row r="46" spans="1:28" ht="15.75" thickBot="1" x14ac:dyDescent="0.3"/>
    <row r="47" spans="1:28" ht="15.75" thickBot="1" x14ac:dyDescent="0.3">
      <c r="A47" s="179" t="s">
        <v>182</v>
      </c>
      <c r="B47" s="180"/>
      <c r="C47" s="180"/>
      <c r="D47" s="180"/>
      <c r="E47" s="181"/>
      <c r="X47" s="23"/>
      <c r="Y47" s="23"/>
      <c r="Z47" s="23"/>
      <c r="AA47" s="23"/>
      <c r="AB47" s="23"/>
    </row>
    <row r="48" spans="1:28" ht="15.75" thickBot="1" x14ac:dyDescent="0.3">
      <c r="A48" s="182" t="s">
        <v>162</v>
      </c>
      <c r="B48" s="183" t="s">
        <v>18</v>
      </c>
      <c r="C48" s="183" t="s">
        <v>163</v>
      </c>
      <c r="D48" s="183" t="s">
        <v>164</v>
      </c>
      <c r="E48" s="184" t="s">
        <v>19</v>
      </c>
    </row>
    <row r="49" spans="1:28" ht="15.75" thickBot="1" x14ac:dyDescent="0.3">
      <c r="A49" s="185">
        <f>100/D49</f>
        <v>100</v>
      </c>
      <c r="B49" s="186">
        <v>100</v>
      </c>
      <c r="C49" s="187">
        <f>B49-1</f>
        <v>99</v>
      </c>
      <c r="D49" s="188">
        <f>B49-C49</f>
        <v>1</v>
      </c>
      <c r="E49" s="189">
        <f>D49*A49</f>
        <v>100</v>
      </c>
      <c r="G49" s="172" t="s">
        <v>165</v>
      </c>
    </row>
    <row r="50" spans="1:28" x14ac:dyDescent="0.25">
      <c r="A50" s="190"/>
      <c r="B50" s="191" t="s">
        <v>166</v>
      </c>
      <c r="C50" s="191" t="s">
        <v>167</v>
      </c>
      <c r="D50" s="191" t="s">
        <v>168</v>
      </c>
      <c r="E50" s="191" t="s">
        <v>169</v>
      </c>
      <c r="G50" s="10"/>
      <c r="H50" s="10">
        <v>1</v>
      </c>
      <c r="I50" s="73">
        <v>2</v>
      </c>
      <c r="J50" s="73">
        <v>3</v>
      </c>
      <c r="K50" s="73">
        <v>4</v>
      </c>
      <c r="L50" s="73">
        <v>5</v>
      </c>
      <c r="M50" s="73">
        <v>6</v>
      </c>
      <c r="N50" s="73">
        <v>7</v>
      </c>
      <c r="O50" s="73">
        <v>8</v>
      </c>
      <c r="P50" s="73">
        <v>9</v>
      </c>
      <c r="Q50" s="73">
        <v>10</v>
      </c>
      <c r="R50" s="73">
        <v>11</v>
      </c>
      <c r="S50" s="73">
        <v>12</v>
      </c>
      <c r="T50" s="73">
        <v>13</v>
      </c>
      <c r="U50" s="73">
        <v>14</v>
      </c>
      <c r="V50" s="73">
        <v>15</v>
      </c>
      <c r="W50" s="73">
        <v>16</v>
      </c>
      <c r="X50" s="73">
        <v>17</v>
      </c>
      <c r="Y50" s="73">
        <v>18</v>
      </c>
      <c r="Z50" s="73">
        <v>19</v>
      </c>
      <c r="AA50" s="74">
        <v>20</v>
      </c>
    </row>
    <row r="51" spans="1:28" x14ac:dyDescent="0.25">
      <c r="A51" s="196" t="s">
        <v>5</v>
      </c>
      <c r="B51" s="197">
        <f>C58*(A49)</f>
        <v>0</v>
      </c>
      <c r="C51" s="196">
        <f>B49+(D58*D49)</f>
        <v>100.3</v>
      </c>
      <c r="D51" s="198">
        <f>A49-B51</f>
        <v>100</v>
      </c>
      <c r="E51" s="199">
        <f>B58/E49</f>
        <v>0</v>
      </c>
      <c r="G51" s="76" t="s">
        <v>170</v>
      </c>
      <c r="H51" s="192">
        <v>-100</v>
      </c>
      <c r="I51" s="193">
        <v>-100</v>
      </c>
      <c r="J51" s="193">
        <v>-100</v>
      </c>
      <c r="K51" s="193">
        <v>-100</v>
      </c>
      <c r="L51" s="193">
        <v>-100</v>
      </c>
      <c r="M51" s="193">
        <v>-100</v>
      </c>
      <c r="N51" s="193">
        <v>-100</v>
      </c>
      <c r="O51" s="193">
        <v>-100</v>
      </c>
      <c r="P51" s="193">
        <v>-100</v>
      </c>
      <c r="Q51" s="194">
        <f>$A$58</f>
        <v>0</v>
      </c>
      <c r="R51" s="194">
        <f t="shared" ref="R51:AA51" si="14">$A$58</f>
        <v>0</v>
      </c>
      <c r="S51" s="194">
        <f t="shared" si="14"/>
        <v>0</v>
      </c>
      <c r="T51" s="194">
        <f t="shared" si="14"/>
        <v>0</v>
      </c>
      <c r="U51" s="194">
        <f t="shared" si="14"/>
        <v>0</v>
      </c>
      <c r="V51" s="194">
        <f t="shared" si="14"/>
        <v>0</v>
      </c>
      <c r="W51" s="194">
        <f t="shared" si="14"/>
        <v>0</v>
      </c>
      <c r="X51" s="194">
        <f t="shared" si="14"/>
        <v>0</v>
      </c>
      <c r="Y51" s="194">
        <f t="shared" si="14"/>
        <v>0</v>
      </c>
      <c r="Z51" s="194">
        <f t="shared" si="14"/>
        <v>0</v>
      </c>
      <c r="AA51" s="195">
        <f t="shared" si="14"/>
        <v>0</v>
      </c>
    </row>
    <row r="52" spans="1:28" x14ac:dyDescent="0.25">
      <c r="A52" s="196" t="s">
        <v>6</v>
      </c>
      <c r="B52" s="197">
        <f>C59*(D51)</f>
        <v>0</v>
      </c>
      <c r="C52" s="196">
        <f>B49+(D59*D49)</f>
        <v>100.5</v>
      </c>
      <c r="D52" s="198">
        <f>D51-B52</f>
        <v>100</v>
      </c>
      <c r="E52" s="199">
        <f>B59/E49</f>
        <v>0</v>
      </c>
      <c r="F52" s="23"/>
      <c r="G52" s="76" t="s">
        <v>171</v>
      </c>
      <c r="H52" s="76"/>
      <c r="L52" s="194"/>
      <c r="M52" s="194"/>
      <c r="N52" s="194"/>
      <c r="O52" s="194"/>
      <c r="P52" s="194"/>
      <c r="Q52" s="194">
        <f>$A$59</f>
        <v>0</v>
      </c>
      <c r="R52" s="194">
        <f t="shared" ref="R52:AA52" si="15">$A$59</f>
        <v>0</v>
      </c>
      <c r="S52" s="194">
        <f t="shared" si="15"/>
        <v>0</v>
      </c>
      <c r="T52" s="194">
        <f t="shared" si="15"/>
        <v>0</v>
      </c>
      <c r="U52" s="194">
        <f t="shared" si="15"/>
        <v>0</v>
      </c>
      <c r="V52" s="194">
        <f t="shared" si="15"/>
        <v>0</v>
      </c>
      <c r="W52" s="194">
        <f t="shared" si="15"/>
        <v>0</v>
      </c>
      <c r="X52" s="194">
        <f t="shared" si="15"/>
        <v>0</v>
      </c>
      <c r="Y52" s="194">
        <f t="shared" si="15"/>
        <v>0</v>
      </c>
      <c r="Z52" s="194">
        <f t="shared" si="15"/>
        <v>0</v>
      </c>
      <c r="AA52" s="195">
        <f t="shared" si="15"/>
        <v>0</v>
      </c>
    </row>
    <row r="53" spans="1:28" x14ac:dyDescent="0.25">
      <c r="A53" s="196" t="s">
        <v>7</v>
      </c>
      <c r="B53" s="197">
        <f>C60*(D52)</f>
        <v>50</v>
      </c>
      <c r="C53" s="196">
        <f>B49+(D60*D49)</f>
        <v>101</v>
      </c>
      <c r="D53" s="198">
        <f>D52-B53</f>
        <v>50</v>
      </c>
      <c r="E53" s="199">
        <f>B60/E49</f>
        <v>0.5</v>
      </c>
      <c r="F53" s="23"/>
      <c r="G53" s="76" t="s">
        <v>172</v>
      </c>
      <c r="H53" s="76"/>
      <c r="N53" s="194"/>
      <c r="O53" s="194"/>
      <c r="P53" s="194"/>
      <c r="Q53" s="194">
        <f>$A$60</f>
        <v>50</v>
      </c>
      <c r="R53" s="194">
        <f t="shared" ref="R53:AA53" si="16">$A$60</f>
        <v>50</v>
      </c>
      <c r="S53" s="194">
        <f t="shared" si="16"/>
        <v>50</v>
      </c>
      <c r="T53" s="194">
        <f t="shared" si="16"/>
        <v>50</v>
      </c>
      <c r="U53" s="194">
        <f t="shared" si="16"/>
        <v>50</v>
      </c>
      <c r="V53" s="194">
        <f t="shared" si="16"/>
        <v>50</v>
      </c>
      <c r="W53" s="194">
        <f t="shared" si="16"/>
        <v>50</v>
      </c>
      <c r="X53" s="194">
        <f t="shared" si="16"/>
        <v>50</v>
      </c>
      <c r="Y53" s="194">
        <f t="shared" si="16"/>
        <v>50</v>
      </c>
      <c r="Z53" s="194">
        <f t="shared" si="16"/>
        <v>50</v>
      </c>
      <c r="AA53" s="195">
        <f t="shared" si="16"/>
        <v>50</v>
      </c>
    </row>
    <row r="54" spans="1:28" x14ac:dyDescent="0.25">
      <c r="A54" s="200" t="s">
        <v>174</v>
      </c>
      <c r="B54" s="201">
        <f>C61*(D53)</f>
        <v>50</v>
      </c>
      <c r="C54" s="200">
        <f>B49+(D61*D49)</f>
        <v>102</v>
      </c>
      <c r="D54" s="202">
        <f>D53-B54</f>
        <v>0</v>
      </c>
      <c r="E54" s="203">
        <f>B61/E49</f>
        <v>1.5</v>
      </c>
      <c r="F54" s="23"/>
      <c r="G54" s="76" t="s">
        <v>173</v>
      </c>
      <c r="H54" s="76"/>
      <c r="T54" s="194">
        <f>$A$61</f>
        <v>100</v>
      </c>
      <c r="U54" s="194">
        <f t="shared" ref="U54:AA54" si="17">$A$61</f>
        <v>100</v>
      </c>
      <c r="V54" s="194">
        <f t="shared" si="17"/>
        <v>100</v>
      </c>
      <c r="W54" s="194">
        <f t="shared" si="17"/>
        <v>100</v>
      </c>
      <c r="X54" s="194">
        <f t="shared" si="17"/>
        <v>100</v>
      </c>
      <c r="Y54" s="194">
        <f t="shared" si="17"/>
        <v>100</v>
      </c>
      <c r="Z54" s="194">
        <f t="shared" si="17"/>
        <v>100</v>
      </c>
      <c r="AA54" s="195">
        <f t="shared" si="17"/>
        <v>100</v>
      </c>
    </row>
    <row r="55" spans="1:28" ht="15.75" thickBot="1" x14ac:dyDescent="0.3">
      <c r="A55" s="206" t="s">
        <v>176</v>
      </c>
      <c r="B55" s="207">
        <f>C62*(D54)</f>
        <v>0</v>
      </c>
      <c r="C55" s="206">
        <f>B49+(D62*D49)</f>
        <v>103.34</v>
      </c>
      <c r="D55" s="208">
        <f>D54-B55</f>
        <v>0</v>
      </c>
      <c r="E55" s="209">
        <f>B62/E49</f>
        <v>1.5</v>
      </c>
      <c r="F55" s="23"/>
      <c r="G55" s="76" t="s">
        <v>175</v>
      </c>
      <c r="H55" s="78"/>
      <c r="I55" s="79"/>
      <c r="J55" s="79"/>
      <c r="K55" s="79"/>
      <c r="L55" s="79"/>
      <c r="M55" s="79"/>
      <c r="N55" s="79"/>
      <c r="O55" s="79"/>
      <c r="P55" s="79"/>
      <c r="Q55" s="79"/>
      <c r="R55" s="79"/>
      <c r="S55" s="79"/>
      <c r="T55" s="79"/>
      <c r="U55" s="79"/>
      <c r="V55" s="79"/>
      <c r="W55" s="79"/>
      <c r="X55" s="204"/>
      <c r="Y55" s="204">
        <f>$A$62</f>
        <v>0</v>
      </c>
      <c r="Z55" s="204">
        <f t="shared" ref="Z55:AA55" si="18">$A$62</f>
        <v>0</v>
      </c>
      <c r="AA55" s="205">
        <f t="shared" si="18"/>
        <v>0</v>
      </c>
      <c r="AB55" s="23"/>
    </row>
    <row r="56" spans="1:28" ht="15.75" thickBot="1" x14ac:dyDescent="0.3">
      <c r="A56" s="190"/>
      <c r="B56" s="213">
        <v>0</v>
      </c>
      <c r="C56" s="214"/>
      <c r="D56" s="214"/>
      <c r="F56" s="23"/>
      <c r="G56" s="78"/>
      <c r="H56" s="210">
        <f>SUM(H51:H55)</f>
        <v>-100</v>
      </c>
      <c r="I56" s="210">
        <f t="shared" ref="I56:AA56" si="19">SUM(I51:I55)</f>
        <v>-100</v>
      </c>
      <c r="J56" s="210">
        <f t="shared" si="19"/>
        <v>-100</v>
      </c>
      <c r="K56" s="210">
        <f t="shared" si="19"/>
        <v>-100</v>
      </c>
      <c r="L56" s="210">
        <f t="shared" si="19"/>
        <v>-100</v>
      </c>
      <c r="M56" s="210">
        <f t="shared" si="19"/>
        <v>-100</v>
      </c>
      <c r="N56" s="210">
        <f t="shared" si="19"/>
        <v>-100</v>
      </c>
      <c r="O56" s="210">
        <f t="shared" si="19"/>
        <v>-100</v>
      </c>
      <c r="P56" s="210">
        <f t="shared" si="19"/>
        <v>-100</v>
      </c>
      <c r="Q56" s="211">
        <f t="shared" si="19"/>
        <v>50</v>
      </c>
      <c r="R56" s="211">
        <f t="shared" si="19"/>
        <v>50</v>
      </c>
      <c r="S56" s="211">
        <f t="shared" si="19"/>
        <v>50</v>
      </c>
      <c r="T56" s="211">
        <f t="shared" si="19"/>
        <v>150</v>
      </c>
      <c r="U56" s="211">
        <f t="shared" si="19"/>
        <v>150</v>
      </c>
      <c r="V56" s="211">
        <f t="shared" si="19"/>
        <v>150</v>
      </c>
      <c r="W56" s="211">
        <f t="shared" si="19"/>
        <v>150</v>
      </c>
      <c r="X56" s="211">
        <f t="shared" si="19"/>
        <v>150</v>
      </c>
      <c r="Y56" s="211">
        <f t="shared" si="19"/>
        <v>150</v>
      </c>
      <c r="Z56" s="211">
        <f t="shared" si="19"/>
        <v>150</v>
      </c>
      <c r="AA56" s="212">
        <f t="shared" si="19"/>
        <v>150</v>
      </c>
      <c r="AB56" s="173">
        <f>SUM(H56:AA56)</f>
        <v>450</v>
      </c>
    </row>
    <row r="57" spans="1:28" x14ac:dyDescent="0.25">
      <c r="A57" s="215" t="s">
        <v>177</v>
      </c>
      <c r="B57" s="215" t="s">
        <v>178</v>
      </c>
      <c r="C57" s="215" t="s">
        <v>179</v>
      </c>
      <c r="D57" s="215" t="s">
        <v>180</v>
      </c>
    </row>
    <row r="58" spans="1:28" x14ac:dyDescent="0.25">
      <c r="A58" s="216">
        <f>B51*($D$49*D58)</f>
        <v>0</v>
      </c>
      <c r="B58" s="217">
        <f>B56+A58</f>
        <v>0</v>
      </c>
      <c r="C58" s="215">
        <v>0</v>
      </c>
      <c r="D58" s="215">
        <v>0.3</v>
      </c>
      <c r="X58" s="23"/>
      <c r="Y58" s="23"/>
      <c r="Z58" s="23"/>
      <c r="AA58" s="23"/>
      <c r="AB58" s="23"/>
    </row>
    <row r="59" spans="1:28" x14ac:dyDescent="0.25">
      <c r="A59" s="216">
        <f t="shared" ref="A59:A62" si="20">B52*($D$49*D59)</f>
        <v>0</v>
      </c>
      <c r="B59" s="217">
        <f>B58+A59</f>
        <v>0</v>
      </c>
      <c r="C59" s="215">
        <v>0</v>
      </c>
      <c r="D59" s="215">
        <v>0.5</v>
      </c>
      <c r="X59" s="23"/>
      <c r="Y59" s="23"/>
      <c r="Z59" s="23"/>
      <c r="AA59" s="23"/>
      <c r="AB59" s="23"/>
    </row>
    <row r="60" spans="1:28" x14ac:dyDescent="0.25">
      <c r="A60" s="216">
        <f>B53*($D$49*D60)</f>
        <v>50</v>
      </c>
      <c r="B60" s="217">
        <f>B59+A60</f>
        <v>50</v>
      </c>
      <c r="C60" s="215">
        <v>0.5</v>
      </c>
      <c r="D60" s="215">
        <v>1</v>
      </c>
      <c r="X60" s="23"/>
      <c r="Y60" s="23"/>
      <c r="Z60" s="23"/>
      <c r="AA60" s="23"/>
      <c r="AB60" s="23"/>
    </row>
    <row r="61" spans="1:28" x14ac:dyDescent="0.25">
      <c r="A61" s="216">
        <f t="shared" si="20"/>
        <v>100</v>
      </c>
      <c r="B61" s="218">
        <f>B60+A61</f>
        <v>150</v>
      </c>
      <c r="C61" s="215">
        <v>1</v>
      </c>
      <c r="D61" s="215">
        <v>2</v>
      </c>
    </row>
    <row r="62" spans="1:28" x14ac:dyDescent="0.25">
      <c r="A62" s="216">
        <f t="shared" si="20"/>
        <v>0</v>
      </c>
      <c r="B62" s="219">
        <f>B61+A62</f>
        <v>150</v>
      </c>
      <c r="C62" s="215">
        <v>0</v>
      </c>
      <c r="D62" s="215">
        <v>3.34</v>
      </c>
    </row>
    <row r="63" spans="1:28" x14ac:dyDescent="0.25">
      <c r="A63" s="220"/>
      <c r="B63" s="219">
        <f>B62</f>
        <v>150</v>
      </c>
      <c r="C63" s="215"/>
      <c r="D63" s="215"/>
    </row>
    <row r="65" spans="1:28" ht="15.75" thickBot="1" x14ac:dyDescent="0.3"/>
    <row r="66" spans="1:28" ht="15.75" thickBot="1" x14ac:dyDescent="0.3">
      <c r="A66" s="179" t="s">
        <v>183</v>
      </c>
      <c r="B66" s="180"/>
      <c r="C66" s="180"/>
      <c r="D66" s="180"/>
      <c r="E66" s="181"/>
      <c r="X66" s="23"/>
      <c r="Y66" s="23"/>
      <c r="Z66" s="23"/>
      <c r="AA66" s="23"/>
      <c r="AB66" s="23"/>
    </row>
    <row r="67" spans="1:28" ht="15.75" thickBot="1" x14ac:dyDescent="0.3">
      <c r="A67" s="182" t="s">
        <v>162</v>
      </c>
      <c r="B67" s="183" t="s">
        <v>18</v>
      </c>
      <c r="C67" s="183" t="s">
        <v>163</v>
      </c>
      <c r="D67" s="183" t="s">
        <v>164</v>
      </c>
      <c r="E67" s="184" t="s">
        <v>19</v>
      </c>
    </row>
    <row r="68" spans="1:28" ht="15.75" thickBot="1" x14ac:dyDescent="0.3">
      <c r="A68" s="185">
        <f>100/D68</f>
        <v>100</v>
      </c>
      <c r="B68" s="186">
        <v>100</v>
      </c>
      <c r="C68" s="187">
        <f>B68-1</f>
        <v>99</v>
      </c>
      <c r="D68" s="188">
        <f>B68-C68</f>
        <v>1</v>
      </c>
      <c r="E68" s="189">
        <f>D68*A68</f>
        <v>100</v>
      </c>
      <c r="G68" s="172" t="s">
        <v>165</v>
      </c>
    </row>
    <row r="69" spans="1:28" x14ac:dyDescent="0.25">
      <c r="A69" s="190"/>
      <c r="B69" s="191" t="s">
        <v>166</v>
      </c>
      <c r="C69" s="191" t="s">
        <v>167</v>
      </c>
      <c r="D69" s="191" t="s">
        <v>168</v>
      </c>
      <c r="E69" s="191" t="s">
        <v>169</v>
      </c>
      <c r="G69" s="10"/>
      <c r="H69" s="10">
        <v>1</v>
      </c>
      <c r="I69" s="73">
        <v>2</v>
      </c>
      <c r="J69" s="73">
        <v>3</v>
      </c>
      <c r="K69" s="73">
        <v>4</v>
      </c>
      <c r="L69" s="73">
        <v>5</v>
      </c>
      <c r="M69" s="73">
        <v>6</v>
      </c>
      <c r="N69" s="73">
        <v>7</v>
      </c>
      <c r="O69" s="73">
        <v>8</v>
      </c>
      <c r="P69" s="73">
        <v>9</v>
      </c>
      <c r="Q69" s="73">
        <v>10</v>
      </c>
      <c r="R69" s="73">
        <v>11</v>
      </c>
      <c r="S69" s="73">
        <v>12</v>
      </c>
      <c r="T69" s="73">
        <v>13</v>
      </c>
      <c r="U69" s="73">
        <v>14</v>
      </c>
      <c r="V69" s="73">
        <v>15</v>
      </c>
      <c r="W69" s="73">
        <v>16</v>
      </c>
      <c r="X69" s="73">
        <v>17</v>
      </c>
      <c r="Y69" s="73">
        <v>18</v>
      </c>
      <c r="Z69" s="73">
        <v>19</v>
      </c>
      <c r="AA69" s="74">
        <v>20</v>
      </c>
    </row>
    <row r="70" spans="1:28" x14ac:dyDescent="0.25">
      <c r="A70" s="196" t="s">
        <v>5</v>
      </c>
      <c r="B70" s="197">
        <f>C77*(A68)</f>
        <v>0</v>
      </c>
      <c r="C70" s="196">
        <f>B68+(D77*D68)</f>
        <v>100.3</v>
      </c>
      <c r="D70" s="198">
        <f>A68-B70</f>
        <v>100</v>
      </c>
      <c r="E70" s="199">
        <f>B77/E68</f>
        <v>0</v>
      </c>
      <c r="G70" s="76" t="s">
        <v>170</v>
      </c>
      <c r="H70" s="192">
        <v>-100</v>
      </c>
      <c r="I70" s="193">
        <v>-100</v>
      </c>
      <c r="J70" s="193">
        <v>-100</v>
      </c>
      <c r="K70" s="193">
        <v>-100</v>
      </c>
      <c r="L70" s="193">
        <v>-100</v>
      </c>
      <c r="M70" s="193">
        <v>-100</v>
      </c>
      <c r="N70" s="193">
        <v>-100</v>
      </c>
      <c r="O70" s="193">
        <v>-100</v>
      </c>
      <c r="P70" s="193">
        <v>-100</v>
      </c>
      <c r="Q70" s="222">
        <f t="shared" ref="Q70:AG70" si="21">$A$77</f>
        <v>0</v>
      </c>
      <c r="R70" s="222">
        <f t="shared" si="21"/>
        <v>0</v>
      </c>
      <c r="S70" s="222">
        <f t="shared" si="21"/>
        <v>0</v>
      </c>
      <c r="T70" s="222">
        <f t="shared" si="21"/>
        <v>0</v>
      </c>
      <c r="U70" s="194">
        <f t="shared" si="21"/>
        <v>0</v>
      </c>
      <c r="V70" s="194">
        <f t="shared" si="21"/>
        <v>0</v>
      </c>
      <c r="W70" s="194">
        <f t="shared" si="21"/>
        <v>0</v>
      </c>
      <c r="X70" s="194">
        <f t="shared" si="21"/>
        <v>0</v>
      </c>
      <c r="Y70" s="194">
        <f t="shared" si="21"/>
        <v>0</v>
      </c>
      <c r="Z70" s="194">
        <f t="shared" si="21"/>
        <v>0</v>
      </c>
      <c r="AA70" s="194">
        <f t="shared" si="21"/>
        <v>0</v>
      </c>
    </row>
    <row r="71" spans="1:28" x14ac:dyDescent="0.25">
      <c r="A71" s="196" t="s">
        <v>6</v>
      </c>
      <c r="B71" s="197">
        <f>C78*(D70)</f>
        <v>0</v>
      </c>
      <c r="C71" s="196">
        <f>B68+(D78*D68)</f>
        <v>100.5</v>
      </c>
      <c r="D71" s="198">
        <f>D70-B71</f>
        <v>100</v>
      </c>
      <c r="E71" s="199">
        <f>B78/E68</f>
        <v>0</v>
      </c>
      <c r="F71" s="23"/>
      <c r="G71" s="76" t="s">
        <v>171</v>
      </c>
      <c r="H71" s="76"/>
      <c r="L71" s="194"/>
      <c r="M71" s="194">
        <f>$A$78</f>
        <v>0</v>
      </c>
      <c r="N71" s="194">
        <f t="shared" ref="N71:AA71" si="22">$A$78</f>
        <v>0</v>
      </c>
      <c r="O71" s="194">
        <f t="shared" si="22"/>
        <v>0</v>
      </c>
      <c r="P71" s="194">
        <f t="shared" si="22"/>
        <v>0</v>
      </c>
      <c r="Q71" s="194">
        <f t="shared" si="22"/>
        <v>0</v>
      </c>
      <c r="R71" s="194">
        <f t="shared" si="22"/>
        <v>0</v>
      </c>
      <c r="S71" s="194">
        <f t="shared" si="22"/>
        <v>0</v>
      </c>
      <c r="T71" s="194">
        <f t="shared" si="22"/>
        <v>0</v>
      </c>
      <c r="U71" s="194">
        <f t="shared" si="22"/>
        <v>0</v>
      </c>
      <c r="V71" s="194">
        <f t="shared" si="22"/>
        <v>0</v>
      </c>
      <c r="W71" s="194">
        <f t="shared" si="22"/>
        <v>0</v>
      </c>
      <c r="X71" s="194">
        <f t="shared" si="22"/>
        <v>0</v>
      </c>
      <c r="Y71" s="194">
        <f t="shared" si="22"/>
        <v>0</v>
      </c>
      <c r="Z71" s="194">
        <f t="shared" si="22"/>
        <v>0</v>
      </c>
      <c r="AA71" s="194">
        <f t="shared" si="22"/>
        <v>0</v>
      </c>
    </row>
    <row r="72" spans="1:28" x14ac:dyDescent="0.25">
      <c r="A72" s="196" t="s">
        <v>7</v>
      </c>
      <c r="B72" s="197">
        <f>C79*(D71)</f>
        <v>100</v>
      </c>
      <c r="C72" s="196">
        <f>B68+(D79*D68)</f>
        <v>101</v>
      </c>
      <c r="D72" s="198">
        <f>D71-B72</f>
        <v>0</v>
      </c>
      <c r="E72" s="199">
        <f>B79/E68</f>
        <v>1</v>
      </c>
      <c r="F72" s="23"/>
      <c r="G72" s="76" t="s">
        <v>172</v>
      </c>
      <c r="H72" s="76"/>
      <c r="N72" s="194"/>
      <c r="O72" s="194"/>
      <c r="P72" s="194"/>
      <c r="Q72" s="194">
        <f t="shared" ref="Q72:S72" si="23">$A$79</f>
        <v>100</v>
      </c>
      <c r="R72" s="194">
        <f t="shared" si="23"/>
        <v>100</v>
      </c>
      <c r="S72" s="194">
        <f t="shared" si="23"/>
        <v>100</v>
      </c>
      <c r="T72" s="194">
        <f>$A$79</f>
        <v>100</v>
      </c>
      <c r="U72" s="194">
        <f t="shared" ref="U72:AA72" si="24">$A$79</f>
        <v>100</v>
      </c>
      <c r="V72" s="194">
        <f t="shared" si="24"/>
        <v>100</v>
      </c>
      <c r="W72" s="194">
        <f t="shared" si="24"/>
        <v>100</v>
      </c>
      <c r="X72" s="194">
        <f t="shared" si="24"/>
        <v>100</v>
      </c>
      <c r="Y72" s="194">
        <f t="shared" si="24"/>
        <v>100</v>
      </c>
      <c r="Z72" s="194">
        <f t="shared" si="24"/>
        <v>100</v>
      </c>
      <c r="AA72" s="194">
        <f t="shared" si="24"/>
        <v>100</v>
      </c>
    </row>
    <row r="73" spans="1:28" x14ac:dyDescent="0.25">
      <c r="A73" s="200" t="s">
        <v>174</v>
      </c>
      <c r="B73" s="201">
        <f>C80*(D72)</f>
        <v>0</v>
      </c>
      <c r="C73" s="200">
        <f>B68+(D80*D68)</f>
        <v>102</v>
      </c>
      <c r="D73" s="202">
        <f>D72-B73</f>
        <v>0</v>
      </c>
      <c r="E73" s="203">
        <f>B80/E68</f>
        <v>1</v>
      </c>
      <c r="F73" s="23"/>
      <c r="G73" s="76" t="s">
        <v>173</v>
      </c>
      <c r="H73" s="76"/>
      <c r="T73" s="194"/>
      <c r="U73" s="194"/>
      <c r="V73" s="194"/>
      <c r="W73" s="194">
        <f>$A$80</f>
        <v>0</v>
      </c>
      <c r="X73" s="194">
        <f t="shared" ref="X73:AA73" si="25">$A$80</f>
        <v>0</v>
      </c>
      <c r="Y73" s="194">
        <f t="shared" si="25"/>
        <v>0</v>
      </c>
      <c r="Z73" s="194">
        <f t="shared" si="25"/>
        <v>0</v>
      </c>
      <c r="AA73" s="194">
        <f t="shared" si="25"/>
        <v>0</v>
      </c>
    </row>
    <row r="74" spans="1:28" ht="15.75" thickBot="1" x14ac:dyDescent="0.3">
      <c r="A74" s="206" t="s">
        <v>176</v>
      </c>
      <c r="B74" s="207">
        <f>C81*(D73)</f>
        <v>0</v>
      </c>
      <c r="C74" s="206">
        <f>B68+(D81*D68)</f>
        <v>103.34</v>
      </c>
      <c r="D74" s="208">
        <f>D73-B74</f>
        <v>0</v>
      </c>
      <c r="E74" s="209">
        <f>B81/E68</f>
        <v>1</v>
      </c>
      <c r="F74" s="23"/>
      <c r="G74" s="78" t="s">
        <v>175</v>
      </c>
      <c r="H74" s="78"/>
      <c r="I74" s="79"/>
      <c r="J74" s="79"/>
      <c r="K74" s="79"/>
      <c r="L74" s="79"/>
      <c r="M74" s="79"/>
      <c r="N74" s="79"/>
      <c r="O74" s="79"/>
      <c r="P74" s="79"/>
      <c r="Q74" s="79"/>
      <c r="R74" s="79"/>
      <c r="S74" s="79"/>
      <c r="T74" s="79"/>
      <c r="U74" s="79"/>
      <c r="V74" s="79"/>
      <c r="W74" s="79"/>
      <c r="X74" s="204"/>
      <c r="Y74" s="204">
        <f>$A$81</f>
        <v>0</v>
      </c>
      <c r="Z74" s="204">
        <f t="shared" ref="Z74:AA74" si="26">$A$81</f>
        <v>0</v>
      </c>
      <c r="AA74" s="204">
        <f t="shared" si="26"/>
        <v>0</v>
      </c>
      <c r="AB74" s="23"/>
    </row>
    <row r="75" spans="1:28" ht="15.75" thickBot="1" x14ac:dyDescent="0.3">
      <c r="A75" s="190"/>
      <c r="B75" s="213">
        <v>0</v>
      </c>
      <c r="C75" s="214"/>
      <c r="D75" s="214"/>
      <c r="F75" s="23"/>
      <c r="G75" s="78"/>
      <c r="H75" s="210">
        <f>SUM(H70:H74)</f>
        <v>-100</v>
      </c>
      <c r="I75" s="210">
        <f t="shared" ref="I75:AA75" si="27">SUM(I70:I74)</f>
        <v>-100</v>
      </c>
      <c r="J75" s="210">
        <f t="shared" si="27"/>
        <v>-100</v>
      </c>
      <c r="K75" s="210">
        <f t="shared" si="27"/>
        <v>-100</v>
      </c>
      <c r="L75" s="210">
        <f t="shared" si="27"/>
        <v>-100</v>
      </c>
      <c r="M75" s="210">
        <f t="shared" si="27"/>
        <v>-100</v>
      </c>
      <c r="N75" s="210">
        <f t="shared" si="27"/>
        <v>-100</v>
      </c>
      <c r="O75" s="210">
        <f t="shared" si="27"/>
        <v>-100</v>
      </c>
      <c r="P75" s="210">
        <f t="shared" si="27"/>
        <v>-100</v>
      </c>
      <c r="Q75" s="210">
        <f t="shared" si="27"/>
        <v>100</v>
      </c>
      <c r="R75" s="210">
        <f t="shared" si="27"/>
        <v>100</v>
      </c>
      <c r="S75" s="210">
        <f t="shared" si="27"/>
        <v>100</v>
      </c>
      <c r="T75" s="211">
        <f t="shared" si="27"/>
        <v>100</v>
      </c>
      <c r="U75" s="211">
        <f t="shared" si="27"/>
        <v>100</v>
      </c>
      <c r="V75" s="211">
        <f t="shared" si="27"/>
        <v>100</v>
      </c>
      <c r="W75" s="211">
        <f t="shared" si="27"/>
        <v>100</v>
      </c>
      <c r="X75" s="211">
        <f t="shared" si="27"/>
        <v>100</v>
      </c>
      <c r="Y75" s="211">
        <f t="shared" si="27"/>
        <v>100</v>
      </c>
      <c r="Z75" s="211">
        <f t="shared" si="27"/>
        <v>100</v>
      </c>
      <c r="AA75" s="212">
        <f t="shared" si="27"/>
        <v>100</v>
      </c>
      <c r="AB75" s="223">
        <f>SUM(H75:AA75)</f>
        <v>200</v>
      </c>
    </row>
    <row r="76" spans="1:28" x14ac:dyDescent="0.25">
      <c r="A76" s="215" t="s">
        <v>177</v>
      </c>
      <c r="B76" s="215" t="s">
        <v>178</v>
      </c>
      <c r="C76" s="215" t="s">
        <v>179</v>
      </c>
      <c r="D76" s="215" t="s">
        <v>180</v>
      </c>
    </row>
    <row r="77" spans="1:28" x14ac:dyDescent="0.25">
      <c r="A77" s="216">
        <f>B70*($D$68*D77)</f>
        <v>0</v>
      </c>
      <c r="B77" s="217">
        <f>B75+A77</f>
        <v>0</v>
      </c>
      <c r="C77" s="215">
        <v>0</v>
      </c>
      <c r="D77" s="215">
        <v>0.3</v>
      </c>
      <c r="X77" s="23"/>
      <c r="Y77" s="23"/>
      <c r="Z77" s="23"/>
      <c r="AA77" s="23"/>
      <c r="AB77" s="23"/>
    </row>
    <row r="78" spans="1:28" x14ac:dyDescent="0.25">
      <c r="A78" s="216">
        <f>B71*($D$68*D78)</f>
        <v>0</v>
      </c>
      <c r="B78" s="217">
        <f>B77+A78</f>
        <v>0</v>
      </c>
      <c r="C78" s="215">
        <v>0</v>
      </c>
      <c r="D78" s="215">
        <v>0.5</v>
      </c>
      <c r="X78" s="23"/>
      <c r="Y78" s="23"/>
      <c r="Z78" s="23"/>
      <c r="AA78" s="23"/>
      <c r="AB78" s="23"/>
    </row>
    <row r="79" spans="1:28" x14ac:dyDescent="0.25">
      <c r="A79" s="216">
        <f>B72*($D$68*D79)</f>
        <v>100</v>
      </c>
      <c r="B79" s="217">
        <f>B78+A79</f>
        <v>100</v>
      </c>
      <c r="C79" s="215">
        <v>1</v>
      </c>
      <c r="D79" s="215">
        <v>1</v>
      </c>
      <c r="X79" s="23"/>
      <c r="Y79" s="23"/>
      <c r="Z79" s="23"/>
      <c r="AA79" s="23"/>
      <c r="AB79" s="23"/>
    </row>
    <row r="80" spans="1:28" x14ac:dyDescent="0.25">
      <c r="A80" s="216">
        <f t="shared" ref="A80:A81" si="28">B73*($D$68*D80)</f>
        <v>0</v>
      </c>
      <c r="B80" s="218">
        <f>B79+A80</f>
        <v>100</v>
      </c>
      <c r="C80" s="215">
        <v>0</v>
      </c>
      <c r="D80" s="215">
        <v>2</v>
      </c>
    </row>
    <row r="81" spans="1:4" x14ac:dyDescent="0.25">
      <c r="A81" s="216">
        <f t="shared" si="28"/>
        <v>0</v>
      </c>
      <c r="B81" s="219">
        <f>B80+A81</f>
        <v>100</v>
      </c>
      <c r="C81" s="215">
        <v>0</v>
      </c>
      <c r="D81" s="215">
        <v>3.34</v>
      </c>
    </row>
    <row r="82" spans="1:4" x14ac:dyDescent="0.25">
      <c r="A82" s="220"/>
      <c r="B82" s="219">
        <f>B81</f>
        <v>100</v>
      </c>
      <c r="C82" s="215"/>
      <c r="D82" s="215"/>
    </row>
  </sheetData>
  <mergeCells count="4">
    <mergeCell ref="A9:E9"/>
    <mergeCell ref="A28:E28"/>
    <mergeCell ref="A47:E47"/>
    <mergeCell ref="A66:E66"/>
  </mergeCells>
  <conditionalFormatting sqref="B2:B6">
    <cfRule type="cellIs" dxfId="3" priority="3" operator="greaterThan">
      <formula>0.5</formula>
    </cfRule>
    <cfRule type="cellIs" dxfId="2" priority="4" operator="lessThan">
      <formula>0.5</formula>
    </cfRule>
  </conditionalFormatting>
  <conditionalFormatting sqref="H75:AA75 H56:AA56 H37:AA37 H18:AA18">
    <cfRule type="cellIs" dxfId="0" priority="1" operator="greaterThan">
      <formula>0</formula>
    </cfRule>
    <cfRule type="cellIs" dxfId="1" priority="2" operator="lessThan">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3A21400344DF43B00DFFF739130578" ma:contentTypeVersion="10" ma:contentTypeDescription="Create a new document." ma:contentTypeScope="" ma:versionID="04d610d973b38fb93a7a688a3c70ecc1">
  <xsd:schema xmlns:xsd="http://www.w3.org/2001/XMLSchema" xmlns:xs="http://www.w3.org/2001/XMLSchema" xmlns:p="http://schemas.microsoft.com/office/2006/metadata/properties" xmlns:ns2="f6c33696-1f17-4bc7-9bed-69ae9b0d85ca" targetNamespace="http://schemas.microsoft.com/office/2006/metadata/properties" ma:root="true" ma:fieldsID="a0e9bf6f9df858d6555aebc8085a24b6" ns2:_="">
    <xsd:import namespace="f6c33696-1f17-4bc7-9bed-69ae9b0d85c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c33696-1f17-4bc7-9bed-69ae9b0d85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1964CD-022E-4211-AC02-30511A8591BC}"/>
</file>

<file path=customXml/itemProps2.xml><?xml version="1.0" encoding="utf-8"?>
<ds:datastoreItem xmlns:ds="http://schemas.openxmlformats.org/officeDocument/2006/customXml" ds:itemID="{0B6A3F5F-412B-49E0-A91A-C2469D228CCA}"/>
</file>

<file path=customXml/itemProps3.xml><?xml version="1.0" encoding="utf-8"?>
<ds:datastoreItem xmlns:ds="http://schemas.openxmlformats.org/officeDocument/2006/customXml" ds:itemID="{BF0EE3BE-66D9-49E4-9860-5FF4FEB2DA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Strategy Criteria</vt:lpstr>
      <vt:lpstr>Profitability R's</vt:lpstr>
      <vt:lpstr>Scatter Plot Chart</vt:lpstr>
      <vt:lpstr>Rule Following</vt:lpstr>
      <vt:lpstr>Strategy Set</vt:lpstr>
      <vt:lpstr>Trade Management 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Baehr Enterprises</dc:creator>
  <cp:lastModifiedBy>Baehr Enterprises</cp:lastModifiedBy>
  <dcterms:created xsi:type="dcterms:W3CDTF">2021-01-09T16:50:45Z</dcterms:created>
  <dcterms:modified xsi:type="dcterms:W3CDTF">2021-04-05T16:23:55Z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0x010100033A21400344DF43B00DFFF739130578</vt:lpwstr>
  </property>
</Properties>
</file>